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8475" windowHeight="5130" activeTab="0"/>
  </bookViews>
  <sheets>
    <sheet name="IS" sheetId="1" r:id="rId1"/>
    <sheet name="BS" sheetId="2" r:id="rId2"/>
    <sheet name="EQUITY" sheetId="3" r:id="rId3"/>
    <sheet name="CASHFLOW" sheetId="4" r:id="rId4"/>
    <sheet name="Part A" sheetId="5" r:id="rId5"/>
    <sheet name="Part B" sheetId="6" r:id="rId6"/>
  </sheets>
  <definedNames/>
  <calcPr fullCalcOnLoad="1"/>
</workbook>
</file>

<file path=xl/sharedStrings.xml><?xml version="1.0" encoding="utf-8"?>
<sst xmlns="http://schemas.openxmlformats.org/spreadsheetml/2006/main" count="376" uniqueCount="255">
  <si>
    <t>Capital</t>
  </si>
  <si>
    <t>Premium</t>
  </si>
  <si>
    <t xml:space="preserve">Retained </t>
  </si>
  <si>
    <t>Earnings</t>
  </si>
  <si>
    <t>Distributable</t>
  </si>
  <si>
    <t xml:space="preserve">Minority </t>
  </si>
  <si>
    <t xml:space="preserve">Total </t>
  </si>
  <si>
    <t>Equity</t>
  </si>
  <si>
    <t>Basis of Preparation</t>
  </si>
  <si>
    <t>Changes in Accounting Policies</t>
  </si>
  <si>
    <t>Earnings Per Share</t>
  </si>
  <si>
    <t xml:space="preserve">3 months ended </t>
  </si>
  <si>
    <t xml:space="preserve">As at </t>
  </si>
  <si>
    <t>Auditors’ Report on Preceding Annual Financial Statements</t>
  </si>
  <si>
    <t>Segmental Information</t>
  </si>
  <si>
    <t>Segment Results</t>
  </si>
  <si>
    <t xml:space="preserve"> Unusual Items due to their Nature, Size or Incidence</t>
  </si>
  <si>
    <t>NET (DECREASE) / INCREASE IN CASH AND CASH EQUIVALENTS</t>
  </si>
  <si>
    <t xml:space="preserve"> Changes in Estimates</t>
  </si>
  <si>
    <t>Comments about Seasonal or Cyclical Factors</t>
  </si>
  <si>
    <t>Dividends Paid</t>
  </si>
  <si>
    <t>Carrying Amount of Revalued Assets</t>
  </si>
  <si>
    <t>Debt and Equity Securities</t>
  </si>
  <si>
    <t>Changes in Composition of the Group</t>
  </si>
  <si>
    <t xml:space="preserve">RM’000 </t>
  </si>
  <si>
    <t xml:space="preserve">Deferred tax </t>
  </si>
  <si>
    <t>Capital Commitments</t>
  </si>
  <si>
    <t>Changes in Contingent Liabilities and Contingent Assets</t>
  </si>
  <si>
    <t>Subsequent Events</t>
  </si>
  <si>
    <t>Performance Review</t>
  </si>
  <si>
    <t>Comment on Material Change in Profit Before Taxation</t>
  </si>
  <si>
    <t>Commentary on Prospects</t>
  </si>
  <si>
    <t>Sale of Unquoted Investments and Properties</t>
  </si>
  <si>
    <t>Quoted Securities</t>
  </si>
  <si>
    <t>At book value</t>
  </si>
  <si>
    <t>Off Balance Sheet Financial Instruments</t>
  </si>
  <si>
    <t>Changes in Material Litigation</t>
  </si>
  <si>
    <t>Dividend Payable</t>
  </si>
  <si>
    <t xml:space="preserve">    holders of the parent (RM'000)</t>
  </si>
  <si>
    <t xml:space="preserve">    ordinary shares in issue ('000)</t>
  </si>
  <si>
    <t>Other investments</t>
  </si>
  <si>
    <t>Segment Revenue</t>
  </si>
  <si>
    <t>Total</t>
  </si>
  <si>
    <t>Short term borrowings</t>
  </si>
  <si>
    <t>Long term borrowings</t>
  </si>
  <si>
    <t>Profit attributable to ordinary equity</t>
  </si>
  <si>
    <t>Weighted average number of</t>
  </si>
  <si>
    <t>Condensed Consolidated Income Statements</t>
  </si>
  <si>
    <t>RM’000</t>
  </si>
  <si>
    <t>Note</t>
  </si>
  <si>
    <t>3 months ended</t>
  </si>
  <si>
    <t>Revenue</t>
  </si>
  <si>
    <t>Cost of sales</t>
  </si>
  <si>
    <t>Gross profit</t>
  </si>
  <si>
    <t>Finance costs</t>
  </si>
  <si>
    <t>Attributable to:</t>
  </si>
  <si>
    <t>Equity holders of the parent</t>
  </si>
  <si>
    <t>Earnings per share attributable</t>
  </si>
  <si>
    <t>to equity holders of the parent:</t>
  </si>
  <si>
    <t>Property, plant and equipment</t>
  </si>
  <si>
    <t>Investments in associates</t>
  </si>
  <si>
    <t>Deferred tax assets</t>
  </si>
  <si>
    <t>Property development costs</t>
  </si>
  <si>
    <t>Inventories</t>
  </si>
  <si>
    <t>Cash and bank balances</t>
  </si>
  <si>
    <t>Share capital</t>
  </si>
  <si>
    <t>Share premium</t>
  </si>
  <si>
    <t>Total equity</t>
  </si>
  <si>
    <t>Non-current liabilities</t>
  </si>
  <si>
    <t>Borrowings</t>
  </si>
  <si>
    <t>Deferred tax liabilities</t>
  </si>
  <si>
    <t>Condensed Consolidated Balance Sheet</t>
  </si>
  <si>
    <t>Condensed Consolidated Statement of Changes in Equity</t>
  </si>
  <si>
    <t>PERAK CORPORATION BERHAD</t>
  </si>
  <si>
    <t>Other operating income</t>
  </si>
  <si>
    <t>Taxation</t>
  </si>
  <si>
    <t>Dividend paid</t>
  </si>
  <si>
    <t>NON-CURRENT ASSETS</t>
  </si>
  <si>
    <t>CURRENT ASSETS</t>
  </si>
  <si>
    <t>Retirement benefits</t>
  </si>
  <si>
    <t>(The figures have not been audited)</t>
  </si>
  <si>
    <t>CASH FLOW FROM OPERATING ACTIVITIES</t>
  </si>
  <si>
    <t xml:space="preserve">Profit for the period </t>
  </si>
  <si>
    <t xml:space="preserve">12 months ended </t>
  </si>
  <si>
    <t xml:space="preserve">Movements of quoted securities in the current financial year were as follows: </t>
  </si>
  <si>
    <t>(Over)/under</t>
  </si>
  <si>
    <t>Date: 28 February 2008</t>
  </si>
  <si>
    <t>Interest received</t>
  </si>
  <si>
    <t>(Decrease)/Increase in current assets</t>
  </si>
  <si>
    <t>Increase in current liabilities</t>
  </si>
  <si>
    <t xml:space="preserve">Reversal of /(allowance for) impairment </t>
  </si>
  <si>
    <t>Net cash generated from/(used in) investing activities</t>
  </si>
  <si>
    <t>Net decrease in short term borrowings</t>
  </si>
  <si>
    <t>Repayment of loan and financing facilities</t>
  </si>
  <si>
    <t>Net eliminations</t>
  </si>
  <si>
    <t>Proceeds from disposal of quoted shares</t>
  </si>
  <si>
    <t>Interest paid</t>
  </si>
  <si>
    <t>*</t>
  </si>
  <si>
    <t>12 months ended</t>
  </si>
  <si>
    <t>Bank overdraft</t>
  </si>
  <si>
    <t>(Incorporated in Malaysia)</t>
  </si>
  <si>
    <t>Township development</t>
  </si>
  <si>
    <t>Hotel and tourism</t>
  </si>
  <si>
    <t>Infrastructure</t>
  </si>
  <si>
    <t>Results from operations:</t>
  </si>
  <si>
    <t>Revenue from operations:</t>
  </si>
  <si>
    <t>Profit before taxation</t>
  </si>
  <si>
    <t>Unsecured:</t>
  </si>
  <si>
    <t>The taxation charge for the Group comprises:</t>
  </si>
  <si>
    <t>At market value</t>
  </si>
  <si>
    <t>There are no corporate proposals announced and not completed as at the date of this announcement.</t>
  </si>
  <si>
    <t>Secured :</t>
  </si>
  <si>
    <t>Unsecured :</t>
  </si>
  <si>
    <t>Revolving credits</t>
  </si>
  <si>
    <t>Term loan</t>
  </si>
  <si>
    <t>Bai Bithaman Ajil Islamic Debt Securities (BaIDS)</t>
  </si>
  <si>
    <t>Total borrowings</t>
  </si>
  <si>
    <t>Corporate Proposals</t>
  </si>
  <si>
    <t>Tax payable</t>
  </si>
  <si>
    <t xml:space="preserve">Dividend paid by a subsidiary  </t>
  </si>
  <si>
    <t xml:space="preserve"> to a minority shareholder</t>
  </si>
  <si>
    <t>Adjustment for :</t>
  </si>
  <si>
    <t>Non cash items</t>
  </si>
  <si>
    <t>Non operating items (which are investing/financing)</t>
  </si>
  <si>
    <t>Operating profit before working capital changes</t>
  </si>
  <si>
    <t>Working capital changes:</t>
  </si>
  <si>
    <t>Other operating expenses paid</t>
  </si>
  <si>
    <t>Purchase of property, plant &amp; equipment</t>
  </si>
  <si>
    <t>Other financing activities</t>
  </si>
  <si>
    <t>CASH FLOW FROM INVESTING ACTIVITIES</t>
  </si>
  <si>
    <t>CASH FLOW FROM FINANCING ACTIVITIES</t>
  </si>
  <si>
    <t>As at 31 December 2007</t>
  </si>
  <si>
    <t>For the Twelve-Month Period Ended 31 December 2007</t>
  </si>
  <si>
    <t>12 months ended 31 December 2006</t>
  </si>
  <si>
    <t>As at 31 December 2006</t>
  </si>
  <si>
    <t>Profit for the year</t>
  </si>
  <si>
    <t>Results of associates</t>
  </si>
  <si>
    <t>Current tax</t>
  </si>
  <si>
    <t>(a)</t>
  </si>
  <si>
    <t>INDIVIDUAL PERIOD</t>
  </si>
  <si>
    <t>CUMULATIVE PERIOD</t>
  </si>
  <si>
    <t>CURRENT</t>
  </si>
  <si>
    <t>PRECEDING</t>
  </si>
  <si>
    <t>YEAR</t>
  </si>
  <si>
    <t>QUARTER</t>
  </si>
  <si>
    <t xml:space="preserve">CORRESPONDING </t>
  </si>
  <si>
    <t>TO DATE</t>
  </si>
  <si>
    <t>PERIOD</t>
  </si>
  <si>
    <t>RM '000</t>
  </si>
  <si>
    <t>Share of results of associates</t>
  </si>
  <si>
    <t>Provisions for liabilities</t>
  </si>
  <si>
    <t>Net cash used in financing activities</t>
  </si>
  <si>
    <t>A1</t>
  </si>
  <si>
    <t>A2</t>
  </si>
  <si>
    <t>(b)</t>
  </si>
  <si>
    <t>A3</t>
  </si>
  <si>
    <t>Comparatives</t>
  </si>
  <si>
    <t>A4</t>
  </si>
  <si>
    <t>A5</t>
  </si>
  <si>
    <t>(c)</t>
  </si>
  <si>
    <t>A6</t>
  </si>
  <si>
    <t>A7</t>
  </si>
  <si>
    <t>A8</t>
  </si>
  <si>
    <t>A9</t>
  </si>
  <si>
    <t>A10</t>
  </si>
  <si>
    <t>A11</t>
  </si>
  <si>
    <t>A12</t>
  </si>
  <si>
    <t>A13</t>
  </si>
  <si>
    <t>A14</t>
  </si>
  <si>
    <t>B1</t>
  </si>
  <si>
    <t>B2</t>
  </si>
  <si>
    <t>B3</t>
  </si>
  <si>
    <t>B4</t>
  </si>
  <si>
    <t>B5</t>
  </si>
  <si>
    <t>B6</t>
  </si>
  <si>
    <t>B7</t>
  </si>
  <si>
    <t>B8</t>
  </si>
  <si>
    <t>B9</t>
  </si>
  <si>
    <t>B10</t>
  </si>
  <si>
    <t>B11</t>
  </si>
  <si>
    <t>B12</t>
  </si>
  <si>
    <t>B13</t>
  </si>
  <si>
    <t>B14</t>
  </si>
  <si>
    <t>Profit Forecast or Profit Guarantee</t>
  </si>
  <si>
    <t>Currency</t>
  </si>
  <si>
    <t>By Order of the Board</t>
  </si>
  <si>
    <t>Cheai Weng Hoong</t>
  </si>
  <si>
    <t>Company Secretary</t>
  </si>
  <si>
    <t>Ipoh</t>
  </si>
  <si>
    <t>(Company no. 210915-U)</t>
  </si>
  <si>
    <t>Effect of adopting FRS 3</t>
  </si>
  <si>
    <t>|– Attributable to Equity Holders of the Parent–|</t>
  </si>
  <si>
    <t xml:space="preserve">Bank balances and deposits pledged for guarantees and other banking </t>
  </si>
  <si>
    <t>facilities granted to certain subsidiaries</t>
  </si>
  <si>
    <t>Management services and others</t>
  </si>
  <si>
    <t>Contingent liabilities were in respect of:</t>
  </si>
  <si>
    <t>Interests</t>
  </si>
  <si>
    <t>31/12/06</t>
  </si>
  <si>
    <t>TOTAL ASSETS</t>
  </si>
  <si>
    <t>EQUITY AND LIABILITIES</t>
  </si>
  <si>
    <t>Land held for property development</t>
  </si>
  <si>
    <t>Intangible assets</t>
  </si>
  <si>
    <t>Trade and other receivables</t>
  </si>
  <si>
    <t xml:space="preserve">Non-current asset classified as </t>
  </si>
  <si>
    <t xml:space="preserve"> </t>
  </si>
  <si>
    <t>held for sale</t>
  </si>
  <si>
    <t xml:space="preserve">Equity attributable to equity </t>
  </si>
  <si>
    <t>holders of the Company</t>
  </si>
  <si>
    <t>Retained earnings</t>
  </si>
  <si>
    <t>Current liabilities</t>
  </si>
  <si>
    <t>Trade and other payables</t>
  </si>
  <si>
    <t>Total liabilities</t>
  </si>
  <si>
    <t>TOTAL EQUITIES AND LIABILITIES</t>
  </si>
  <si>
    <t>Prepaid land lease payments</t>
  </si>
  <si>
    <t>Other investing activities</t>
  </si>
  <si>
    <t>Hire purchase and lease</t>
  </si>
  <si>
    <t>BaIDS</t>
  </si>
  <si>
    <t>31/12/07</t>
  </si>
  <si>
    <t>Gain on disposal</t>
  </si>
  <si>
    <t>Basic earnings per share (Sen)</t>
  </si>
  <si>
    <t>Operating expenses</t>
  </si>
  <si>
    <t>As</t>
  </si>
  <si>
    <t>Restated</t>
  </si>
  <si>
    <t xml:space="preserve">As previously </t>
  </si>
  <si>
    <t>Property, plant &amp; equipment</t>
  </si>
  <si>
    <t>Authorised but not contracted for</t>
  </si>
  <si>
    <t>Latest practicable date</t>
  </si>
  <si>
    <t>Prepaid Land Lease Payments</t>
  </si>
  <si>
    <t>Cash and cash equivalents comprise :</t>
  </si>
  <si>
    <t>Disposal of quoted investment, shares*</t>
  </si>
  <si>
    <t>Adjustments</t>
  </si>
  <si>
    <t>FRS 117 -</t>
  </si>
  <si>
    <t>FRS 124 -</t>
  </si>
  <si>
    <t>stated</t>
  </si>
  <si>
    <t>Balance Sheet</t>
  </si>
  <si>
    <t>(Restated)</t>
  </si>
  <si>
    <t>Basic, for profit for the period (sen)</t>
  </si>
  <si>
    <t>CASH AND CASH EQUIVALENTS AT BEGINNING OF YEAR</t>
  </si>
  <si>
    <t>CASH AND CASH EQUIVALENTS AT END OF YEAR</t>
  </si>
  <si>
    <t xml:space="preserve">Dividend </t>
  </si>
  <si>
    <t>As at 1 January 2007</t>
  </si>
  <si>
    <t>As at 1 January 2006</t>
  </si>
  <si>
    <t>As at 1 January 2006 (restated)</t>
  </si>
  <si>
    <t>A15</t>
  </si>
  <si>
    <t>Cash generated from operations</t>
  </si>
  <si>
    <t>Net cash generated from operating activities</t>
  </si>
  <si>
    <t>Authorisation for Issue</t>
  </si>
  <si>
    <t>Perak Corporation Berhad</t>
  </si>
  <si>
    <t>Tax recoverable</t>
  </si>
  <si>
    <t>Minority interests</t>
  </si>
  <si>
    <t>Condensed Consolidated Cash Flow Statement</t>
  </si>
  <si>
    <t>As at</t>
  </si>
  <si>
    <t>RM'000</t>
  </si>
  <si>
    <t xml:space="preserve">Share </t>
  </si>
  <si>
    <t>Purchase of quoted invesment, unit trusts</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</si>
</sst>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0_);_*\(#,##0\);_(* &quot;-&quot;??_);_(@_)"/>
    <numFmt numFmtId="167" formatCode="_-* #,##0.0_-;\-* #,##0.0_-;_-* &quot;-&quot;??_-;_-@_-"/>
    <numFmt numFmtId="168" formatCode="_-* #,##0_-;* \(#,##0\)_-;_-* &quot;-&quot;??_-;_-@_-"/>
    <numFmt numFmtId="169" formatCode="_-* #,##0_-;\-* #,##0_-;_-* &quot;-&quot;??_-;_-@_-"/>
    <numFmt numFmtId="170" formatCode="d/m/yy;@"/>
    <numFmt numFmtId="171" formatCode="_(* #,##0.0_);_(* \(#,##0.0\);_(* &quot;-&quot;?_);_(@_)"/>
    <numFmt numFmtId="172" formatCode="_(* #,##0_);_(* \(#,##0\);_(* &quot;-&quot;?_);_(@_)"/>
    <numFmt numFmtId="173" formatCode="_-* #,##0.00_-;\-* #,##0.00_-;_-* &quot;-&quot;??_-;_-@_-"/>
    <numFmt numFmtId="174" formatCode="_(* #,##0.00_);_(* \(#,##0.00\);_(* &quot;-&quot;_);_(@_)"/>
    <numFmt numFmtId="175" formatCode="_(* #,##0.0000_);_(* \(#,##0.0000\);_(* &quot;-&quot;??_);_(@_)"/>
    <numFmt numFmtId="176" formatCode="_(* #,##0.0_);_(* \(#,##0.0\);_(* &quot;-&quot;??_);_(@_)"/>
    <numFmt numFmtId="177" formatCode="_-* #,##0_-;\(\ #,##0\)_';_-* &quot;-&quot;??_-;_-@_-"/>
    <numFmt numFmtId="178" formatCode="dd/mm/yy;@"/>
    <numFmt numFmtId="179" formatCode="_-* #,##0.0_-;\-* #,##0.0_-;_-* &quot;-&quot;?_-;_-@_-"/>
    <numFmt numFmtId="180" formatCode="_-* #,##0_-;\-* #,##0_-;_-* &quot;-&quot;?_-;_-@_-"/>
    <numFmt numFmtId="181" formatCode="_(#,##0_);_(\(#,##0\);_(&quot;-&quot;_);_(@_)"/>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 #,##0_-;\-* #,##0_-;_-* &quot;-&quot;_-;_-@_-"/>
    <numFmt numFmtId="193" formatCode="_-&quot;£&quot;* #,##0.00_-;\-&quot;£&quot;* #,##0.00_-;_-&quot;£&quot;* &quot;-&quot;??_-;_-@_-"/>
    <numFmt numFmtId="194" formatCode="[$-809]dd\ mmmm\ yyyy"/>
    <numFmt numFmtId="195" formatCode="[$-809]dd\ mmmm\ yyyy;@"/>
    <numFmt numFmtId="196" formatCode="_-* ###0.00_-;* #\(##0.00\)_-;_-* &quot;-&quot;??_-;_-@_-"/>
    <numFmt numFmtId="197" formatCode="_-* #,##0.00_-;\(\ #,##0.00\)_';_-* &quot;-&quot;??_-;_-@_-"/>
    <numFmt numFmtId="198" formatCode="0.000"/>
    <numFmt numFmtId="199" formatCode="0.0000000"/>
    <numFmt numFmtId="200" formatCode="0.000000"/>
    <numFmt numFmtId="201" formatCode="0.00000"/>
    <numFmt numFmtId="202" formatCode="0.0000"/>
    <numFmt numFmtId="203" formatCode="0.0%"/>
    <numFmt numFmtId="204" formatCode="0.000%"/>
    <numFmt numFmtId="205" formatCode="0.0000%"/>
    <numFmt numFmtId="206" formatCode="0.00000000"/>
    <numFmt numFmtId="207" formatCode="d\.m\.yy;@"/>
    <numFmt numFmtId="208" formatCode="_(#,##0.0_);_*\(#,##0.0\);_(* &quot;-&quot;??_);_(@_)"/>
    <numFmt numFmtId="209" formatCode="_(#,##0.00_);_*\(#,##0.00\);_(* &quot;-&quot;??_);_(@_)"/>
    <numFmt numFmtId="210" formatCode="#\ ?/2"/>
    <numFmt numFmtId="211" formatCode="_-* #,##0.0000_-;\-* #,##0.0000_-;_-* &quot;-&quot;????_-;_-@_-"/>
    <numFmt numFmtId="212" formatCode="[$-809]d\ mmmm\ yyyy;@"/>
    <numFmt numFmtId="213" formatCode="_(* #,##0.000_);_(* \(#,##0.000\);_(* &quot;-&quot;_);_(@_)"/>
    <numFmt numFmtId="214" formatCode="_(* #,##0.0000_);_(* \(#,##0.0000\);_(* &quot;-&quot;_);_(@_)"/>
    <numFmt numFmtId="215" formatCode="_(* #,##0.000_);_(* \(#,##0.000\);_(* &quot;-&quot;???_);_(@_)"/>
    <numFmt numFmtId="216" formatCode="_(* #,##0.000_);_(* \(#,##0.000\);_(* &quot;-&quot;??_);_(@_)"/>
  </numFmts>
  <fonts count="15">
    <font>
      <sz val="10"/>
      <name val="Arial"/>
      <family val="0"/>
    </font>
    <font>
      <sz val="8"/>
      <name val="Arial"/>
      <family val="0"/>
    </font>
    <font>
      <b/>
      <sz val="10"/>
      <name val="Arial"/>
      <family val="2"/>
    </font>
    <font>
      <i/>
      <sz val="10"/>
      <name val="Arial"/>
      <family val="2"/>
    </font>
    <font>
      <b/>
      <sz val="10"/>
      <color indexed="9"/>
      <name val="Arial"/>
      <family val="2"/>
    </font>
    <font>
      <b/>
      <sz val="11"/>
      <name val="Arial"/>
      <family val="2"/>
    </font>
    <font>
      <sz val="11"/>
      <name val="Arial"/>
      <family val="2"/>
    </font>
    <font>
      <u val="single"/>
      <sz val="10"/>
      <name val="Arial"/>
      <family val="2"/>
    </font>
    <font>
      <u val="single"/>
      <sz val="10"/>
      <color indexed="36"/>
      <name val="Arial"/>
      <family val="0"/>
    </font>
    <font>
      <u val="single"/>
      <sz val="10"/>
      <color indexed="12"/>
      <name val="Arial"/>
      <family val="0"/>
    </font>
    <font>
      <b/>
      <sz val="11"/>
      <name val="Trebuchet MS"/>
      <family val="2"/>
    </font>
    <font>
      <sz val="11"/>
      <name val="Trebuchet MS"/>
      <family val="2"/>
    </font>
    <font>
      <sz val="10"/>
      <name val="Trebuchet MS"/>
      <family val="2"/>
    </font>
    <font>
      <u val="single"/>
      <sz val="11"/>
      <name val="Trebuchet MS"/>
      <family val="2"/>
    </font>
    <font>
      <sz val="9"/>
      <name val="Arial"/>
      <family val="2"/>
    </font>
  </fonts>
  <fills count="2">
    <fill>
      <patternFill/>
    </fill>
    <fill>
      <patternFill patternType="gray125"/>
    </fill>
  </fills>
  <borders count="6">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2" fillId="0" borderId="0" xfId="0" applyFont="1" applyAlignment="1">
      <alignment/>
    </xf>
    <xf numFmtId="41" fontId="0" fillId="0" borderId="0" xfId="0" applyNumberFormat="1" applyAlignment="1">
      <alignment/>
    </xf>
    <xf numFmtId="41" fontId="0" fillId="0" borderId="1" xfId="0" applyNumberFormat="1" applyBorder="1" applyAlignment="1">
      <alignment/>
    </xf>
    <xf numFmtId="41" fontId="0" fillId="0" borderId="0" xfId="0" applyNumberFormat="1" applyBorder="1" applyAlignment="1">
      <alignment/>
    </xf>
    <xf numFmtId="41" fontId="0" fillId="0" borderId="2" xfId="0" applyNumberFormat="1" applyBorder="1" applyAlignment="1">
      <alignment/>
    </xf>
    <xf numFmtId="41" fontId="0" fillId="0" borderId="3" xfId="0" applyNumberFormat="1" applyBorder="1" applyAlignment="1">
      <alignment/>
    </xf>
    <xf numFmtId="0" fontId="2" fillId="0" borderId="0" xfId="0" applyFont="1" applyAlignment="1">
      <alignment horizontal="right"/>
    </xf>
    <xf numFmtId="0" fontId="2" fillId="0" borderId="0" xfId="0" applyFont="1" applyBorder="1" applyAlignment="1">
      <alignment/>
    </xf>
    <xf numFmtId="0" fontId="2" fillId="0" borderId="0" xfId="0" applyFont="1" applyBorder="1" applyAlignment="1">
      <alignment horizontal="right"/>
    </xf>
    <xf numFmtId="0" fontId="0" fillId="0" borderId="0" xfId="0" applyFont="1" applyFill="1" applyAlignment="1">
      <alignment/>
    </xf>
    <xf numFmtId="0" fontId="0" fillId="0" borderId="0" xfId="0" applyFont="1" applyAlignment="1">
      <alignment/>
    </xf>
    <xf numFmtId="0" fontId="0" fillId="0" borderId="0" xfId="0" applyFont="1" applyAlignment="1">
      <alignment horizontal="right"/>
    </xf>
    <xf numFmtId="41" fontId="0" fillId="0" borderId="0" xfId="0" applyNumberFormat="1" applyFont="1" applyAlignment="1">
      <alignment/>
    </xf>
    <xf numFmtId="0" fontId="0" fillId="0" borderId="0" xfId="0" applyFont="1" applyBorder="1" applyAlignment="1">
      <alignment/>
    </xf>
    <xf numFmtId="41" fontId="0" fillId="0" borderId="1" xfId="0" applyNumberFormat="1" applyFont="1" applyBorder="1" applyAlignment="1">
      <alignment/>
    </xf>
    <xf numFmtId="41" fontId="0" fillId="0" borderId="2" xfId="0" applyNumberFormat="1" applyFont="1" applyBorder="1" applyAlignment="1">
      <alignment/>
    </xf>
    <xf numFmtId="41" fontId="0" fillId="0" borderId="2" xfId="0" applyNumberFormat="1" applyFill="1" applyBorder="1" applyAlignment="1">
      <alignment/>
    </xf>
    <xf numFmtId="0" fontId="5" fillId="0" borderId="0" xfId="0" applyFont="1" applyAlignment="1">
      <alignment horizontal="center"/>
    </xf>
    <xf numFmtId="0" fontId="6" fillId="0" borderId="0" xfId="0" applyFont="1" applyAlignment="1">
      <alignment/>
    </xf>
    <xf numFmtId="0" fontId="5" fillId="0" borderId="0" xfId="0" applyFont="1" applyAlignment="1">
      <alignment/>
    </xf>
    <xf numFmtId="0" fontId="6" fillId="0" borderId="0" xfId="0" applyFont="1" applyAlignment="1">
      <alignment horizontal="center"/>
    </xf>
    <xf numFmtId="0" fontId="5" fillId="0" borderId="0" xfId="0" applyFont="1" applyAlignment="1">
      <alignment horizontal="right"/>
    </xf>
    <xf numFmtId="41" fontId="6" fillId="0" borderId="0" xfId="0" applyNumberFormat="1" applyFont="1" applyAlignment="1">
      <alignment/>
    </xf>
    <xf numFmtId="41" fontId="6" fillId="0" borderId="0" xfId="0" applyNumberFormat="1" applyFont="1" applyBorder="1" applyAlignment="1">
      <alignment/>
    </xf>
    <xf numFmtId="41" fontId="6" fillId="0" borderId="2" xfId="0" applyNumberFormat="1" applyFont="1" applyBorder="1" applyAlignment="1">
      <alignment/>
    </xf>
    <xf numFmtId="41" fontId="6" fillId="0" borderId="1" xfId="0" applyNumberFormat="1" applyFont="1" applyBorder="1" applyAlignment="1">
      <alignment/>
    </xf>
    <xf numFmtId="41" fontId="0" fillId="0" borderId="3" xfId="0" applyNumberFormat="1" applyFont="1" applyBorder="1" applyAlignment="1">
      <alignment/>
    </xf>
    <xf numFmtId="41" fontId="0" fillId="0" borderId="0" xfId="0" applyNumberFormat="1" applyFont="1" applyBorder="1" applyAlignment="1">
      <alignment/>
    </xf>
    <xf numFmtId="41" fontId="0" fillId="0" borderId="0" xfId="0" applyNumberFormat="1" applyFont="1" applyFill="1" applyBorder="1" applyAlignment="1">
      <alignment/>
    </xf>
    <xf numFmtId="41" fontId="0" fillId="0" borderId="4" xfId="0" applyNumberFormat="1" applyFont="1" applyBorder="1" applyAlignment="1">
      <alignment/>
    </xf>
    <xf numFmtId="0" fontId="0" fillId="0" borderId="0" xfId="0" applyFont="1" applyBorder="1" applyAlignment="1">
      <alignment horizontal="right"/>
    </xf>
    <xf numFmtId="0" fontId="7" fillId="0" borderId="0" xfId="0" applyFont="1" applyAlignment="1">
      <alignment/>
    </xf>
    <xf numFmtId="2" fontId="0" fillId="0" borderId="2" xfId="0" applyNumberFormat="1" applyFont="1" applyBorder="1" applyAlignment="1">
      <alignment/>
    </xf>
    <xf numFmtId="0" fontId="2" fillId="0" borderId="0" xfId="0" applyFont="1" applyBorder="1" applyAlignment="1">
      <alignment horizontal="left"/>
    </xf>
    <xf numFmtId="0" fontId="2" fillId="0" borderId="0" xfId="0" applyFont="1" applyAlignment="1">
      <alignment horizontal="left"/>
    </xf>
    <xf numFmtId="41" fontId="11" fillId="0" borderId="0" xfId="0" applyNumberFormat="1" applyFont="1" applyAlignment="1">
      <alignment/>
    </xf>
    <xf numFmtId="41" fontId="11" fillId="0" borderId="0" xfId="0" applyNumberFormat="1" applyFont="1" applyBorder="1" applyAlignment="1">
      <alignment/>
    </xf>
    <xf numFmtId="41" fontId="11" fillId="0" borderId="2" xfId="0" applyNumberFormat="1" applyFont="1" applyBorder="1" applyAlignment="1">
      <alignment/>
    </xf>
    <xf numFmtId="41" fontId="11" fillId="0" borderId="4" xfId="0" applyNumberFormat="1" applyFont="1" applyBorder="1" applyAlignment="1">
      <alignment/>
    </xf>
    <xf numFmtId="0" fontId="12" fillId="0" borderId="0" xfId="0" applyFont="1" applyAlignment="1">
      <alignment/>
    </xf>
    <xf numFmtId="0" fontId="10" fillId="0" borderId="0" xfId="0" applyFont="1" applyAlignment="1">
      <alignment/>
    </xf>
    <xf numFmtId="0" fontId="11" fillId="0" borderId="0" xfId="0" applyFont="1" applyAlignment="1">
      <alignment/>
    </xf>
    <xf numFmtId="0" fontId="10" fillId="0" borderId="0" xfId="0" applyFont="1" applyAlignment="1">
      <alignment horizontal="right"/>
    </xf>
    <xf numFmtId="0" fontId="10" fillId="0" borderId="0" xfId="0" applyFont="1" applyAlignment="1">
      <alignment horizontal="center"/>
    </xf>
    <xf numFmtId="0" fontId="11" fillId="0" borderId="0" xfId="0" applyFont="1" applyAlignment="1">
      <alignment horizontal="center"/>
    </xf>
    <xf numFmtId="16" fontId="10" fillId="0" borderId="0" xfId="0" applyNumberFormat="1" applyFont="1" applyAlignment="1">
      <alignment horizontal="center"/>
    </xf>
    <xf numFmtId="14" fontId="10" fillId="0" borderId="0" xfId="0" applyNumberFormat="1" applyFont="1" applyAlignment="1">
      <alignment horizontal="center"/>
    </xf>
    <xf numFmtId="14" fontId="10" fillId="0" borderId="0" xfId="0" applyNumberFormat="1" applyFont="1" applyAlignment="1" quotePrefix="1">
      <alignment horizontal="center"/>
    </xf>
    <xf numFmtId="41" fontId="11" fillId="0" borderId="0" xfId="0" applyNumberFormat="1" applyFont="1" applyAlignment="1">
      <alignment horizontal="center"/>
    </xf>
    <xf numFmtId="41" fontId="11" fillId="0" borderId="0" xfId="0" applyNumberFormat="1" applyFont="1" applyBorder="1" applyAlignment="1">
      <alignment horizontal="center"/>
    </xf>
    <xf numFmtId="3" fontId="11" fillId="0" borderId="0" xfId="0" applyNumberFormat="1" applyFont="1" applyAlignment="1">
      <alignment/>
    </xf>
    <xf numFmtId="41" fontId="11" fillId="0" borderId="2" xfId="0" applyNumberFormat="1" applyFont="1" applyBorder="1" applyAlignment="1">
      <alignment horizontal="center"/>
    </xf>
    <xf numFmtId="3" fontId="10" fillId="0" borderId="0" xfId="0" applyNumberFormat="1" applyFont="1" applyAlignment="1">
      <alignment/>
    </xf>
    <xf numFmtId="41" fontId="11" fillId="0" borderId="0" xfId="0" applyNumberFormat="1" applyFont="1" applyFill="1" applyAlignment="1">
      <alignment horizontal="center"/>
    </xf>
    <xf numFmtId="41" fontId="11" fillId="0" borderId="0" xfId="0" applyNumberFormat="1" applyFont="1" applyFill="1" applyBorder="1" applyAlignment="1">
      <alignment horizontal="center"/>
    </xf>
    <xf numFmtId="41" fontId="11" fillId="0" borderId="2" xfId="0" applyNumberFormat="1" applyFont="1" applyFill="1" applyBorder="1" applyAlignment="1">
      <alignment horizontal="center"/>
    </xf>
    <xf numFmtId="41" fontId="11" fillId="0" borderId="3" xfId="0" applyNumberFormat="1" applyFont="1" applyBorder="1" applyAlignment="1">
      <alignment horizontal="center"/>
    </xf>
    <xf numFmtId="174" fontId="11" fillId="0" borderId="4" xfId="0" applyNumberFormat="1" applyFont="1" applyFill="1" applyBorder="1" applyAlignment="1">
      <alignment horizontal="center"/>
    </xf>
    <xf numFmtId="174" fontId="11" fillId="0" borderId="0" xfId="0" applyNumberFormat="1" applyFont="1" applyAlignment="1">
      <alignment horizontal="center"/>
    </xf>
    <xf numFmtId="174" fontId="11" fillId="0" borderId="4" xfId="0" applyNumberFormat="1" applyFont="1" applyBorder="1" applyAlignment="1">
      <alignment horizontal="center"/>
    </xf>
    <xf numFmtId="164" fontId="11" fillId="0" borderId="0" xfId="0" applyNumberFormat="1" applyFont="1" applyBorder="1" applyAlignment="1">
      <alignment horizontal="center"/>
    </xf>
    <xf numFmtId="0" fontId="0" fillId="0" borderId="0" xfId="0" applyFont="1" applyFill="1" applyBorder="1" applyAlignment="1">
      <alignment/>
    </xf>
    <xf numFmtId="41" fontId="6" fillId="0" borderId="4" xfId="0" applyNumberFormat="1" applyFont="1" applyBorder="1" applyAlignment="1">
      <alignment/>
    </xf>
    <xf numFmtId="41" fontId="0" fillId="0" borderId="0" xfId="0" applyNumberFormat="1" applyFont="1" applyFill="1" applyAlignment="1">
      <alignment/>
    </xf>
    <xf numFmtId="41" fontId="0" fillId="0" borderId="4" xfId="0" applyNumberFormat="1" applyFont="1" applyFill="1" applyBorder="1" applyAlignment="1">
      <alignment/>
    </xf>
    <xf numFmtId="0" fontId="13" fillId="0" borderId="0" xfId="0" applyFont="1" applyAlignment="1">
      <alignment/>
    </xf>
    <xf numFmtId="41" fontId="0" fillId="0" borderId="2" xfId="0" applyNumberFormat="1" applyFont="1" applyFill="1" applyBorder="1" applyAlignment="1">
      <alignment/>
    </xf>
    <xf numFmtId="41" fontId="0" fillId="0" borderId="3" xfId="0" applyNumberFormat="1" applyFont="1" applyFill="1" applyBorder="1" applyAlignment="1">
      <alignment/>
    </xf>
    <xf numFmtId="0" fontId="0" fillId="0" borderId="0" xfId="0" applyFont="1" applyBorder="1" applyAlignment="1">
      <alignment horizontal="center"/>
    </xf>
    <xf numFmtId="0" fontId="2"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horizontal="center"/>
    </xf>
    <xf numFmtId="41" fontId="6" fillId="0" borderId="0" xfId="0" applyNumberFormat="1" applyFont="1" applyFill="1" applyAlignment="1">
      <alignment/>
    </xf>
    <xf numFmtId="0" fontId="0" fillId="0" borderId="0" xfId="0" applyFont="1" applyFill="1" applyAlignment="1">
      <alignment horizontal="justify"/>
    </xf>
    <xf numFmtId="0" fontId="2" fillId="0" borderId="0" xfId="0" applyFont="1" applyFill="1" applyAlignment="1">
      <alignment horizontal="right"/>
    </xf>
    <xf numFmtId="41" fontId="0" fillId="0" borderId="4" xfId="0" applyNumberFormat="1" applyFont="1" applyFill="1" applyBorder="1" applyAlignment="1">
      <alignment horizontal="right"/>
    </xf>
    <xf numFmtId="41" fontId="0" fillId="0" borderId="0" xfId="0" applyNumberFormat="1" applyFont="1" applyFill="1" applyBorder="1" applyAlignment="1">
      <alignment horizontal="right"/>
    </xf>
    <xf numFmtId="3" fontId="0" fillId="0" borderId="0" xfId="0" applyNumberFormat="1" applyFont="1" applyFill="1" applyAlignment="1">
      <alignment/>
    </xf>
    <xf numFmtId="0" fontId="2" fillId="0" borderId="0" xfId="0" applyFont="1" applyAlignment="1">
      <alignment horizontal="center"/>
    </xf>
    <xf numFmtId="41" fontId="11" fillId="0" borderId="5" xfId="0" applyNumberFormat="1" applyFont="1" applyBorder="1" applyAlignment="1">
      <alignment/>
    </xf>
    <xf numFmtId="0" fontId="14" fillId="0" borderId="0" xfId="0" applyFont="1" applyAlignment="1">
      <alignment/>
    </xf>
    <xf numFmtId="41" fontId="0" fillId="0" borderId="1" xfId="0" applyNumberFormat="1" applyFont="1" applyFill="1" applyBorder="1" applyAlignment="1">
      <alignment/>
    </xf>
    <xf numFmtId="0" fontId="10" fillId="0" borderId="0" xfId="0" applyFont="1" applyAlignment="1">
      <alignment horizontal="center"/>
    </xf>
    <xf numFmtId="0" fontId="2" fillId="0" borderId="0" xfId="0" applyFont="1" applyAlignment="1">
      <alignment horizontal="center"/>
    </xf>
    <xf numFmtId="0" fontId="2"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51</xdr:row>
      <xdr:rowOff>0</xdr:rowOff>
    </xdr:from>
    <xdr:ext cx="7639050" cy="514350"/>
    <xdr:sp>
      <xdr:nvSpPr>
        <xdr:cNvPr id="1" name="TextBox 1"/>
        <xdr:cNvSpPr txBox="1">
          <a:spLocks noChangeArrowheads="1"/>
        </xdr:cNvSpPr>
      </xdr:nvSpPr>
      <xdr:spPr>
        <a:xfrm>
          <a:off x="28575" y="10620375"/>
          <a:ext cx="7639050"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income statements should be read in conjunction with the audited financial statements for the year ended 31 December 2006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60</xdr:row>
      <xdr:rowOff>123825</xdr:rowOff>
    </xdr:from>
    <xdr:ext cx="5676900" cy="571500"/>
    <xdr:sp>
      <xdr:nvSpPr>
        <xdr:cNvPr id="1" name="TextBox 1"/>
        <xdr:cNvSpPr txBox="1">
          <a:spLocks noChangeArrowheads="1"/>
        </xdr:cNvSpPr>
      </xdr:nvSpPr>
      <xdr:spPr>
        <a:xfrm>
          <a:off x="76200" y="10201275"/>
          <a:ext cx="5676900" cy="5715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balance sheet should be read in conjunction with the audited financial statements for the year ended 31 December 2006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49</xdr:row>
      <xdr:rowOff>19050</xdr:rowOff>
    </xdr:from>
    <xdr:ext cx="7134225" cy="571500"/>
    <xdr:sp>
      <xdr:nvSpPr>
        <xdr:cNvPr id="1" name="TextBox 2"/>
        <xdr:cNvSpPr txBox="1">
          <a:spLocks noChangeArrowheads="1"/>
        </xdr:cNvSpPr>
      </xdr:nvSpPr>
      <xdr:spPr>
        <a:xfrm>
          <a:off x="9525" y="10020300"/>
          <a:ext cx="7134225" cy="5715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statement of changes in equity should be read in conjunction with the audited financial statements for the year ended 31 December 2006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56</xdr:row>
      <xdr:rowOff>114300</xdr:rowOff>
    </xdr:from>
    <xdr:ext cx="5895975" cy="523875"/>
    <xdr:sp>
      <xdr:nvSpPr>
        <xdr:cNvPr id="1" name="TextBox 1"/>
        <xdr:cNvSpPr txBox="1">
          <a:spLocks noChangeArrowheads="1"/>
        </xdr:cNvSpPr>
      </xdr:nvSpPr>
      <xdr:spPr>
        <a:xfrm>
          <a:off x="47625" y="9305925"/>
          <a:ext cx="589597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2006 and the accompanying explanatory notes attached to the interim financial statements.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5734050" cy="1209675"/>
    <xdr:sp>
      <xdr:nvSpPr>
        <xdr:cNvPr id="1" name="TextBox 1"/>
        <xdr:cNvSpPr txBox="1">
          <a:spLocks noChangeArrowheads="1"/>
        </xdr:cNvSpPr>
      </xdr:nvSpPr>
      <xdr:spPr>
        <a:xfrm>
          <a:off x="247650" y="1295400"/>
          <a:ext cx="5734050" cy="12096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interim financial statements are unaudited and have been prepared in accordance with the requirement of Financial Reporting Standard ("FRS") 134 - Interim Financial Reporting and paragraph 9.22 and Appendix 9B of the Listing Requirements of Bursa Malaysia Securities Berhad.They should be read in conjunction with the audited financial statements for the year ended 31 December 2006 ("AFS"). The explanatory notes attached to the interim financial statements provide an explanation of events and transactions that are significant  to an understanding of the changes in the financial position and performance of the Group since the year ended 31 December 2006. </a:t>
          </a:r>
        </a:p>
      </xdr:txBody>
    </xdr:sp>
    <xdr:clientData/>
  </xdr:oneCellAnchor>
  <xdr:oneCellAnchor>
    <xdr:from>
      <xdr:col>1</xdr:col>
      <xdr:colOff>0</xdr:colOff>
      <xdr:row>17</xdr:row>
      <xdr:rowOff>9525</xdr:rowOff>
    </xdr:from>
    <xdr:ext cx="5715000" cy="523875"/>
    <xdr:sp>
      <xdr:nvSpPr>
        <xdr:cNvPr id="2" name="TextBox 2"/>
        <xdr:cNvSpPr txBox="1">
          <a:spLocks noChangeArrowheads="1"/>
        </xdr:cNvSpPr>
      </xdr:nvSpPr>
      <xdr:spPr>
        <a:xfrm>
          <a:off x="247650" y="2762250"/>
          <a:ext cx="5715000"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significant accounting policies adopted are consistent with those of the AFS except for the adoption of the following </a:t>
          </a:r>
          <a:r>
            <a:rPr lang="en-US" cap="none" sz="1000" b="0" i="0" u="none" baseline="0">
              <a:latin typeface="Arial"/>
              <a:ea typeface="Arial"/>
              <a:cs typeface="Arial"/>
            </a:rPr>
            <a:t>Financial Reporting Standards ("FRSs") by the Group effective for the financial period beginning 1 January 2007 :</a:t>
          </a:r>
        </a:p>
      </xdr:txBody>
    </xdr:sp>
    <xdr:clientData/>
  </xdr:oneCellAnchor>
  <xdr:oneCellAnchor>
    <xdr:from>
      <xdr:col>0</xdr:col>
      <xdr:colOff>238125</xdr:colOff>
      <xdr:row>24</xdr:row>
      <xdr:rowOff>0</xdr:rowOff>
    </xdr:from>
    <xdr:ext cx="5715000" cy="5105400"/>
    <xdr:sp>
      <xdr:nvSpPr>
        <xdr:cNvPr id="3" name="TextBox 5"/>
        <xdr:cNvSpPr txBox="1">
          <a:spLocks noChangeArrowheads="1"/>
        </xdr:cNvSpPr>
      </xdr:nvSpPr>
      <xdr:spPr>
        <a:xfrm>
          <a:off x="238125" y="3886200"/>
          <a:ext cx="5715000" cy="51054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has not early adopted the deferred FRS 139 - Financial Instruments Recognition and Measurement and the following revised FRSs which are effective  for the financial period beginning 1 July 2007:
FRS 107 - Cash Flow Statement</a:t>
          </a:r>
          <a:r>
            <a:rPr lang="en-US" cap="none" sz="1000" b="0" i="1" u="none" baseline="0">
              <a:latin typeface="Arial"/>
              <a:ea typeface="Arial"/>
              <a:cs typeface="Arial"/>
            </a:rPr>
            <a:t>s</a:t>
          </a:r>
          <a:r>
            <a:rPr lang="en-US" cap="none" sz="1000" b="0" i="0" u="none" baseline="0">
              <a:latin typeface="Arial"/>
              <a:ea typeface="Arial"/>
              <a:cs typeface="Arial"/>
            </a:rPr>
            <a:t>
FRS 111 - Construction Contracts
FRS 112 - Income Taxes
FRS 118 - Revenue
FRS 120 - Accounting for Government Grants and Disclosure of Government Assistance
FRS 134 - Interim Financial Reporting
FRS 137 - Provisions, Contingent Liabilities and Contingent Assets
The adoption of the above FRSs together with those amendments to FRSs and IC Interpretations as provided in the AFS, that were in issue but are not yet effective, do not have any significant impact on the financial statements of the Group. The Group is exempted from disclosing the possible impact, if any, to the financial statements upon the application of FRS 139.
Also, the adoption of FRS117 and FRS124 does not result in significant changes in accounting policies and has no effect on the financial statements of the Group except for:
FRS 117 - Leases : 
Prior to 1 January 2007, leasehold lands held for own use were included under property, plant and equipment and land held for property development which were stated at cost less accumulated depreciation. The adoption of the said FRS has resulted in a change in the accounting policy relating to the classification of leasehold lands. Upfront payments made for leasehold lands are now classified as prepaid land lease payments and amortised on a straight line basis over the lease term.
</a:t>
          </a:r>
        </a:p>
      </xdr:txBody>
    </xdr:sp>
    <xdr:clientData/>
  </xdr:oneCellAnchor>
  <xdr:oneCellAnchor>
    <xdr:from>
      <xdr:col>0</xdr:col>
      <xdr:colOff>19050</xdr:colOff>
      <xdr:row>4</xdr:row>
      <xdr:rowOff>76200</xdr:rowOff>
    </xdr:from>
    <xdr:ext cx="5962650" cy="219075"/>
    <xdr:sp>
      <xdr:nvSpPr>
        <xdr:cNvPr id="4" name="TextBox 27"/>
        <xdr:cNvSpPr txBox="1">
          <a:spLocks noChangeArrowheads="1"/>
        </xdr:cNvSpPr>
      </xdr:nvSpPr>
      <xdr:spPr>
        <a:xfrm>
          <a:off x="19050" y="723900"/>
          <a:ext cx="5962650" cy="219075"/>
        </a:xfrm>
        <a:prstGeom prst="rect">
          <a:avLst/>
        </a:prstGeom>
        <a:solidFill>
          <a:srgbClr val="FF00FF"/>
        </a:solidFill>
        <a:ln w="9525" cmpd="sng">
          <a:noFill/>
        </a:ln>
      </xdr:spPr>
      <xdr:txBody>
        <a:bodyPr vertOverflow="clip" wrap="square"/>
        <a:p>
          <a:pPr algn="l">
            <a:defRPr/>
          </a:pPr>
          <a:r>
            <a:rPr lang="en-US" cap="none" sz="1000" b="1" i="0" u="none" baseline="0">
              <a:solidFill>
                <a:srgbClr val="FFFFFF"/>
              </a:solidFill>
              <a:latin typeface="Arial"/>
              <a:ea typeface="Arial"/>
              <a:cs typeface="Arial"/>
            </a:rPr>
            <a:t>PART A : EXPLANATORY NOTES PURSUANT TO FINANCIAL REPORTING STANDARD 134 </a:t>
          </a:r>
        </a:p>
      </xdr:txBody>
    </xdr:sp>
    <xdr:clientData/>
  </xdr:oneCellAnchor>
  <xdr:oneCellAnchor>
    <xdr:from>
      <xdr:col>1</xdr:col>
      <xdr:colOff>9525</xdr:colOff>
      <xdr:row>120</xdr:row>
      <xdr:rowOff>9525</xdr:rowOff>
    </xdr:from>
    <xdr:ext cx="5791200" cy="295275"/>
    <xdr:sp>
      <xdr:nvSpPr>
        <xdr:cNvPr id="5" name="TextBox 30"/>
        <xdr:cNvSpPr txBox="1">
          <a:spLocks noChangeArrowheads="1"/>
        </xdr:cNvSpPr>
      </xdr:nvSpPr>
      <xdr:spPr>
        <a:xfrm>
          <a:off x="257175" y="19421475"/>
          <a:ext cx="5791200" cy="295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estimates reported in the current financial year results.</a:t>
          </a:r>
        </a:p>
      </xdr:txBody>
    </xdr:sp>
    <xdr:clientData/>
  </xdr:oneCellAnchor>
  <xdr:oneCellAnchor>
    <xdr:from>
      <xdr:col>1</xdr:col>
      <xdr:colOff>0</xdr:colOff>
      <xdr:row>123</xdr:row>
      <xdr:rowOff>9525</xdr:rowOff>
    </xdr:from>
    <xdr:ext cx="5724525" cy="628650"/>
    <xdr:sp>
      <xdr:nvSpPr>
        <xdr:cNvPr id="6" name="TextBox 31"/>
        <xdr:cNvSpPr txBox="1">
          <a:spLocks noChangeArrowheads="1"/>
        </xdr:cNvSpPr>
      </xdr:nvSpPr>
      <xdr:spPr>
        <a:xfrm>
          <a:off x="247650" y="19907250"/>
          <a:ext cx="5724525" cy="628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operations are not materially affected by any seasonal and cyclical factors. However, there is a compensating effect on its results due to the performance of the various segment activities of the Group.
</a:t>
          </a:r>
        </a:p>
      </xdr:txBody>
    </xdr:sp>
    <xdr:clientData/>
  </xdr:oneCellAnchor>
  <xdr:oneCellAnchor>
    <xdr:from>
      <xdr:col>1</xdr:col>
      <xdr:colOff>0</xdr:colOff>
      <xdr:row>135</xdr:row>
      <xdr:rowOff>9525</xdr:rowOff>
    </xdr:from>
    <xdr:ext cx="5724525" cy="571500"/>
    <xdr:sp>
      <xdr:nvSpPr>
        <xdr:cNvPr id="7" name="TextBox 33"/>
        <xdr:cNvSpPr txBox="1">
          <a:spLocks noChangeArrowheads="1"/>
        </xdr:cNvSpPr>
      </xdr:nvSpPr>
      <xdr:spPr>
        <a:xfrm>
          <a:off x="247650" y="21859875"/>
          <a:ext cx="5724525" cy="571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was no revaluation of property, plant and equipment brought forward from the previous audited financial statements. The Group does not adopt a revaluation policy on its property, plant and equipment.</a:t>
          </a:r>
        </a:p>
      </xdr:txBody>
    </xdr:sp>
    <xdr:clientData/>
  </xdr:oneCellAnchor>
  <xdr:oneCellAnchor>
    <xdr:from>
      <xdr:col>1</xdr:col>
      <xdr:colOff>0</xdr:colOff>
      <xdr:row>140</xdr:row>
      <xdr:rowOff>0</xdr:rowOff>
    </xdr:from>
    <xdr:ext cx="5734050" cy="723900"/>
    <xdr:sp>
      <xdr:nvSpPr>
        <xdr:cNvPr id="8" name="TextBox 34"/>
        <xdr:cNvSpPr txBox="1">
          <a:spLocks noChangeArrowheads="1"/>
        </xdr:cNvSpPr>
      </xdr:nvSpPr>
      <xdr:spPr>
        <a:xfrm>
          <a:off x="247650" y="22659975"/>
          <a:ext cx="5734050" cy="723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issuance of debt and equity securities, share buy-backs and share cancellations in the current financial year.</a:t>
          </a:r>
        </a:p>
      </xdr:txBody>
    </xdr:sp>
    <xdr:clientData/>
  </xdr:oneCellAnchor>
  <xdr:oneCellAnchor>
    <xdr:from>
      <xdr:col>1</xdr:col>
      <xdr:colOff>0</xdr:colOff>
      <xdr:row>114</xdr:row>
      <xdr:rowOff>9525</xdr:rowOff>
    </xdr:from>
    <xdr:ext cx="5715000" cy="733425"/>
    <xdr:sp>
      <xdr:nvSpPr>
        <xdr:cNvPr id="9" name="TextBox 35"/>
        <xdr:cNvSpPr txBox="1">
          <a:spLocks noChangeArrowheads="1"/>
        </xdr:cNvSpPr>
      </xdr:nvSpPr>
      <xdr:spPr>
        <a:xfrm>
          <a:off x="247650" y="18449925"/>
          <a:ext cx="5715000" cy="733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unusual items affecting assets, liabilities, equity or cash flows during the current financial year ended 31 December 2007 except that the net income of the Group has been affected by an allowance for impairment of RM3.3 million in respect of the proposed disposal of an associated company as disclosed in Note A15 below.</a:t>
          </a:r>
        </a:p>
      </xdr:txBody>
    </xdr:sp>
    <xdr:clientData/>
  </xdr:oneCellAnchor>
  <xdr:oneCellAnchor>
    <xdr:from>
      <xdr:col>0</xdr:col>
      <xdr:colOff>238125</xdr:colOff>
      <xdr:row>68</xdr:row>
      <xdr:rowOff>9525</xdr:rowOff>
    </xdr:from>
    <xdr:ext cx="5715000" cy="438150"/>
    <xdr:sp>
      <xdr:nvSpPr>
        <xdr:cNvPr id="10" name="TextBox 37"/>
        <xdr:cNvSpPr txBox="1">
          <a:spLocks noChangeArrowheads="1"/>
        </xdr:cNvSpPr>
      </xdr:nvSpPr>
      <xdr:spPr>
        <a:xfrm>
          <a:off x="238125" y="11020425"/>
          <a:ext cx="5715000" cy="438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following comparative amounts as at 31 December 2006 have been reclassified to conform with current year's presentation:</a:t>
          </a:r>
        </a:p>
      </xdr:txBody>
    </xdr:sp>
    <xdr:clientData/>
  </xdr:oneCellAnchor>
  <xdr:oneCellAnchor>
    <xdr:from>
      <xdr:col>1</xdr:col>
      <xdr:colOff>9525</xdr:colOff>
      <xdr:row>156</xdr:row>
      <xdr:rowOff>19050</xdr:rowOff>
    </xdr:from>
    <xdr:ext cx="5686425" cy="400050"/>
    <xdr:sp>
      <xdr:nvSpPr>
        <xdr:cNvPr id="11" name="TextBox 38"/>
        <xdr:cNvSpPr txBox="1">
          <a:spLocks noChangeArrowheads="1"/>
        </xdr:cNvSpPr>
      </xdr:nvSpPr>
      <xdr:spPr>
        <a:xfrm>
          <a:off x="257175" y="25269825"/>
          <a:ext cx="5686425"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amount of commitments for the purchase of property, plant and equipment not provided for as at 31 December 2007 is as follows:</a:t>
          </a:r>
        </a:p>
      </xdr:txBody>
    </xdr:sp>
    <xdr:clientData/>
  </xdr:oneCellAnchor>
  <xdr:oneCellAnchor>
    <xdr:from>
      <xdr:col>1</xdr:col>
      <xdr:colOff>0</xdr:colOff>
      <xdr:row>176</xdr:row>
      <xdr:rowOff>9525</xdr:rowOff>
    </xdr:from>
    <xdr:ext cx="5695950" cy="2600325"/>
    <xdr:sp>
      <xdr:nvSpPr>
        <xdr:cNvPr id="12" name="TextBox 39"/>
        <xdr:cNvSpPr txBox="1">
          <a:spLocks noChangeArrowheads="1"/>
        </xdr:cNvSpPr>
      </xdr:nvSpPr>
      <xdr:spPr>
        <a:xfrm>
          <a:off x="247650" y="28517850"/>
          <a:ext cx="5695950" cy="2600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financial year that have not been reflected in this interim financial report, made up to the latest practicable date except as follows:
The Company has on 5 February 2008 accepted the offer to dispose of its entire equity interest in its associate, Asia Brands Corporation Berhad ("ABCB"), which comprises 11.67 million ordinary shares of RM1.00 each, representing 23.01% of the issued and paid up share capital of ABCB on the basis of RM1.80 per share (original cost of RM1.72 per share to the Company) for a total consideration of RM21.00 million ("Proposed Disposal") pursuant to the offer document dated 14 December 2007 in relation to the Notice of Conditional Voluntary Take-over Offer dated 23 November 2007 by Everest Empayar Sdn Bhd ("EESB") and persons acting in concert with EESB ("PAC") to acquire all the remaining ordinary shares of RM1.00 each in ABCB not already held by EESB and the PAC, the notice of the first revised offer dated 16 January 2008 and the notice of the second revised offer dated 29 January 2008. Upon the completion of the Proposed Disposal, ABCB shall cease to be an associate of the Company. The effect on the net income of the Group has been disclosed under Note A6 above. 
</a:t>
          </a:r>
        </a:p>
      </xdr:txBody>
    </xdr:sp>
    <xdr:clientData/>
  </xdr:oneCellAnchor>
  <xdr:oneCellAnchor>
    <xdr:from>
      <xdr:col>1</xdr:col>
      <xdr:colOff>9525</xdr:colOff>
      <xdr:row>146</xdr:row>
      <xdr:rowOff>9525</xdr:rowOff>
    </xdr:from>
    <xdr:ext cx="5695950" cy="1419225"/>
    <xdr:sp>
      <xdr:nvSpPr>
        <xdr:cNvPr id="13" name="TextBox 40"/>
        <xdr:cNvSpPr txBox="1">
          <a:spLocks noChangeArrowheads="1"/>
        </xdr:cNvSpPr>
      </xdr:nvSpPr>
      <xdr:spPr>
        <a:xfrm>
          <a:off x="257175" y="23641050"/>
          <a:ext cx="5695950" cy="14192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current financial year except as follows:
The Company has on 31 December 2007 disposed of its entire equity interest in a subsidiary, Amsit Corporation Sdn Bhd ("ACSB"), comprising 5 ordinary shares of RM1.00 each representing 100% of the issued and paid up share capital of ACSB for a total cash consideration of RM5.00. The gain on disposal of the subsidiary amounted to RM47,000. Following the completion of the disposal, ACSB ceased to be a subsidiary of the Company. 
</a:t>
          </a:r>
        </a:p>
      </xdr:txBody>
    </xdr:sp>
    <xdr:clientData/>
  </xdr:oneCellAnchor>
  <xdr:oneCellAnchor>
    <xdr:from>
      <xdr:col>1</xdr:col>
      <xdr:colOff>28575</xdr:colOff>
      <xdr:row>171</xdr:row>
      <xdr:rowOff>142875</xdr:rowOff>
    </xdr:from>
    <xdr:ext cx="3228975" cy="400050"/>
    <xdr:sp>
      <xdr:nvSpPr>
        <xdr:cNvPr id="14" name="TextBox 41"/>
        <xdr:cNvSpPr txBox="1">
          <a:spLocks noChangeArrowheads="1"/>
        </xdr:cNvSpPr>
      </xdr:nvSpPr>
      <xdr:spPr>
        <a:xfrm>
          <a:off x="276225" y="27832050"/>
          <a:ext cx="3228975" cy="4000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Guarantees given to banks for
   facilities granted to a subsidiary</a:t>
          </a:r>
        </a:p>
      </xdr:txBody>
    </xdr:sp>
    <xdr:clientData/>
  </xdr:oneCellAnchor>
  <xdr:oneCellAnchor>
    <xdr:from>
      <xdr:col>1</xdr:col>
      <xdr:colOff>0</xdr:colOff>
      <xdr:row>108</xdr:row>
      <xdr:rowOff>0</xdr:rowOff>
    </xdr:from>
    <xdr:ext cx="5724525" cy="733425"/>
    <xdr:sp>
      <xdr:nvSpPr>
        <xdr:cNvPr id="15" name="TextBox 42"/>
        <xdr:cNvSpPr txBox="1">
          <a:spLocks noChangeArrowheads="1"/>
        </xdr:cNvSpPr>
      </xdr:nvSpPr>
      <xdr:spPr>
        <a:xfrm>
          <a:off x="247650" y="17516475"/>
          <a:ext cx="5724525" cy="733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All inter-segment transactions have been entered into in the normal course of business and have been established on negotiated terms.
All activities of the Group’s operations are carried out in Malaysia.</a:t>
          </a:r>
        </a:p>
      </xdr:txBody>
    </xdr:sp>
    <xdr:clientData/>
  </xdr:oneCellAnchor>
  <xdr:oneCellAnchor>
    <xdr:from>
      <xdr:col>3</xdr:col>
      <xdr:colOff>28575</xdr:colOff>
      <xdr:row>21</xdr:row>
      <xdr:rowOff>9525</xdr:rowOff>
    </xdr:from>
    <xdr:ext cx="4981575" cy="361950"/>
    <xdr:sp>
      <xdr:nvSpPr>
        <xdr:cNvPr id="16" name="TextBox 47"/>
        <xdr:cNvSpPr txBox="1">
          <a:spLocks noChangeArrowheads="1"/>
        </xdr:cNvSpPr>
      </xdr:nvSpPr>
      <xdr:spPr>
        <a:xfrm>
          <a:off x="981075" y="3409950"/>
          <a:ext cx="4981575"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Leases
Related Party Disclosures</a:t>
          </a:r>
        </a:p>
      </xdr:txBody>
    </xdr:sp>
    <xdr:clientData/>
  </xdr:oneCellAnchor>
  <xdr:oneCellAnchor>
    <xdr:from>
      <xdr:col>0</xdr:col>
      <xdr:colOff>238125</xdr:colOff>
      <xdr:row>80</xdr:row>
      <xdr:rowOff>152400</xdr:rowOff>
    </xdr:from>
    <xdr:ext cx="5705475" cy="238125"/>
    <xdr:sp>
      <xdr:nvSpPr>
        <xdr:cNvPr id="17" name="TextBox 48"/>
        <xdr:cNvSpPr txBox="1">
          <a:spLocks noChangeArrowheads="1"/>
        </xdr:cNvSpPr>
      </xdr:nvSpPr>
      <xdr:spPr>
        <a:xfrm>
          <a:off x="238125" y="13115925"/>
          <a:ext cx="5705475" cy="238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auditors’ report on the AFS was not qualified.
</a:t>
          </a:r>
        </a:p>
      </xdr:txBody>
    </xdr:sp>
    <xdr:clientData/>
  </xdr:oneCellAnchor>
  <xdr:oneCellAnchor>
    <xdr:from>
      <xdr:col>0</xdr:col>
      <xdr:colOff>238125</xdr:colOff>
      <xdr:row>127</xdr:row>
      <xdr:rowOff>152400</xdr:rowOff>
    </xdr:from>
    <xdr:ext cx="4953000" cy="885825"/>
    <xdr:sp>
      <xdr:nvSpPr>
        <xdr:cNvPr id="18" name="TextBox 50"/>
        <xdr:cNvSpPr txBox="1">
          <a:spLocks noChangeArrowheads="1"/>
        </xdr:cNvSpPr>
      </xdr:nvSpPr>
      <xdr:spPr>
        <a:xfrm>
          <a:off x="238125" y="20697825"/>
          <a:ext cx="4953000" cy="885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 respect of the financial year ended 31 December 2006 as reported in the directors' report of that year:
Ordinary final dividend of 2.5% less 27% taxation, on 100,000,000 ordinary shares approved on 30 May 2007 and paid on 18 July 2007.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285750</xdr:colOff>
      <xdr:row>8</xdr:row>
      <xdr:rowOff>9525</xdr:rowOff>
    </xdr:from>
    <xdr:ext cx="5991225" cy="942975"/>
    <xdr:sp>
      <xdr:nvSpPr>
        <xdr:cNvPr id="1" name="TextBox 10"/>
        <xdr:cNvSpPr txBox="1">
          <a:spLocks noChangeArrowheads="1"/>
        </xdr:cNvSpPr>
      </xdr:nvSpPr>
      <xdr:spPr>
        <a:xfrm>
          <a:off x="285750" y="1304925"/>
          <a:ext cx="5991225" cy="942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revenue has decreased from RM134.7 million in the previous financial year to RM113.8 million in the current financial year. Profit before taxation ("PBT") for the current financial year has decreased by 11.4</a:t>
          </a:r>
          <a:r>
            <a:rPr lang="en-US" cap="none" sz="1000" b="0" i="0" u="none" baseline="0">
              <a:latin typeface="Arial"/>
              <a:ea typeface="Arial"/>
              <a:cs typeface="Arial"/>
            </a:rPr>
            <a:t>%</a:t>
          </a:r>
          <a:r>
            <a:rPr lang="en-US" cap="none" sz="1000" b="0" i="0" u="none" baseline="0">
              <a:latin typeface="Arial"/>
              <a:ea typeface="Arial"/>
              <a:cs typeface="Arial"/>
            </a:rPr>
            <a:t> to RM38.1 million from PBT of RM43.0 million in the previous financial year mainly due to lower performance of the hotel and tourism segment as disclosed in Note A5 and the allowance for impairment as disclosed in Note A6.</a:t>
          </a:r>
        </a:p>
      </xdr:txBody>
    </xdr:sp>
    <xdr:clientData/>
  </xdr:oneCellAnchor>
  <xdr:oneCellAnchor>
    <xdr:from>
      <xdr:col>1</xdr:col>
      <xdr:colOff>0</xdr:colOff>
      <xdr:row>15</xdr:row>
      <xdr:rowOff>19050</xdr:rowOff>
    </xdr:from>
    <xdr:ext cx="6000750" cy="542925"/>
    <xdr:sp>
      <xdr:nvSpPr>
        <xdr:cNvPr id="2" name="TextBox 11"/>
        <xdr:cNvSpPr txBox="1">
          <a:spLocks noChangeArrowheads="1"/>
        </xdr:cNvSpPr>
      </xdr:nvSpPr>
      <xdr:spPr>
        <a:xfrm>
          <a:off x="295275" y="2447925"/>
          <a:ext cx="6000750" cy="542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made a profit before taxation of RM7.8 million for the current financial quarter ended 31 December 2007  as compared to a profit before taxation of RM7.7 million for the immediate preceding quarter ended 30 September 2007.</a:t>
          </a:r>
        </a:p>
      </xdr:txBody>
    </xdr:sp>
    <xdr:clientData/>
  </xdr:oneCellAnchor>
  <xdr:oneCellAnchor>
    <xdr:from>
      <xdr:col>0</xdr:col>
      <xdr:colOff>285750</xdr:colOff>
      <xdr:row>20</xdr:row>
      <xdr:rowOff>9525</xdr:rowOff>
    </xdr:from>
    <xdr:ext cx="6000750" cy="257175"/>
    <xdr:sp>
      <xdr:nvSpPr>
        <xdr:cNvPr id="3" name="TextBox 12"/>
        <xdr:cNvSpPr txBox="1">
          <a:spLocks noChangeArrowheads="1"/>
        </xdr:cNvSpPr>
      </xdr:nvSpPr>
      <xdr:spPr>
        <a:xfrm>
          <a:off x="285750" y="3248025"/>
          <a:ext cx="6000750" cy="2571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Group may be able to achieve satisfactory results for the financial year ending 31 December 2008.</a:t>
          </a:r>
        </a:p>
      </xdr:txBody>
    </xdr:sp>
    <xdr:clientData/>
  </xdr:oneCellAnchor>
  <xdr:oneCellAnchor>
    <xdr:from>
      <xdr:col>1</xdr:col>
      <xdr:colOff>0</xdr:colOff>
      <xdr:row>23</xdr:row>
      <xdr:rowOff>9525</xdr:rowOff>
    </xdr:from>
    <xdr:ext cx="6000750" cy="400050"/>
    <xdr:sp>
      <xdr:nvSpPr>
        <xdr:cNvPr id="4" name="TextBox 13"/>
        <xdr:cNvSpPr txBox="1">
          <a:spLocks noChangeArrowheads="1"/>
        </xdr:cNvSpPr>
      </xdr:nvSpPr>
      <xdr:spPr>
        <a:xfrm>
          <a:off x="295275" y="3733800"/>
          <a:ext cx="6000750"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has not provided any profit forecast or profit guarantee in a public document in respect of the current financial year ended 31 December 2007.</a:t>
          </a:r>
        </a:p>
      </xdr:txBody>
    </xdr:sp>
    <xdr:clientData/>
  </xdr:oneCellAnchor>
  <xdr:oneCellAnchor>
    <xdr:from>
      <xdr:col>1</xdr:col>
      <xdr:colOff>9525</xdr:colOff>
      <xdr:row>36</xdr:row>
      <xdr:rowOff>57150</xdr:rowOff>
    </xdr:from>
    <xdr:ext cx="5991225" cy="876300"/>
    <xdr:sp>
      <xdr:nvSpPr>
        <xdr:cNvPr id="5" name="TextBox 14"/>
        <xdr:cNvSpPr txBox="1">
          <a:spLocks noChangeArrowheads="1"/>
        </xdr:cNvSpPr>
      </xdr:nvSpPr>
      <xdr:spPr>
        <a:xfrm>
          <a:off x="304800" y="5886450"/>
          <a:ext cx="5991225" cy="876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effective tax rate for the current financial year was higher than the statutory tax rate of 27% principally due to losses incurred by certain segments, certain expenses being disallowed for tax purposes and certain income not being taxable. The income tax applicable to some of the subsidiaries is calculated at statutory tax rate of 20% on the first RM500,000 for assessable profit for the period where applicable, and 27% on all assessable profit in excess of RM500,000.</a:t>
          </a:r>
        </a:p>
      </xdr:txBody>
    </xdr:sp>
    <xdr:clientData/>
  </xdr:oneCellAnchor>
  <xdr:oneCellAnchor>
    <xdr:from>
      <xdr:col>1</xdr:col>
      <xdr:colOff>0</xdr:colOff>
      <xdr:row>43</xdr:row>
      <xdr:rowOff>133350</xdr:rowOff>
    </xdr:from>
    <xdr:ext cx="5991225" cy="419100"/>
    <xdr:sp>
      <xdr:nvSpPr>
        <xdr:cNvPr id="6" name="TextBox 15"/>
        <xdr:cNvSpPr txBox="1">
          <a:spLocks noChangeArrowheads="1"/>
        </xdr:cNvSpPr>
      </xdr:nvSpPr>
      <xdr:spPr>
        <a:xfrm>
          <a:off x="295275" y="7096125"/>
          <a:ext cx="5991225"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profits/(losses) on any sale of unquoted investments and/or properties for the current financial year.</a:t>
          </a:r>
        </a:p>
      </xdr:txBody>
    </xdr:sp>
    <xdr:clientData/>
  </xdr:oneCellAnchor>
  <xdr:oneCellAnchor>
    <xdr:from>
      <xdr:col>1</xdr:col>
      <xdr:colOff>0</xdr:colOff>
      <xdr:row>92</xdr:row>
      <xdr:rowOff>0</xdr:rowOff>
    </xdr:from>
    <xdr:ext cx="5991225" cy="228600"/>
    <xdr:sp>
      <xdr:nvSpPr>
        <xdr:cNvPr id="7" name="TextBox 17"/>
        <xdr:cNvSpPr txBox="1">
          <a:spLocks noChangeArrowheads="1"/>
        </xdr:cNvSpPr>
      </xdr:nvSpPr>
      <xdr:spPr>
        <a:xfrm>
          <a:off x="295275" y="14954250"/>
          <a:ext cx="5991225" cy="2286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financial instruments with off balance sheet risk as at the latest practicable date.</a:t>
          </a:r>
        </a:p>
      </xdr:txBody>
    </xdr:sp>
    <xdr:clientData/>
  </xdr:oneCellAnchor>
  <xdr:oneCellAnchor>
    <xdr:from>
      <xdr:col>1</xdr:col>
      <xdr:colOff>9525</xdr:colOff>
      <xdr:row>95</xdr:row>
      <xdr:rowOff>0</xdr:rowOff>
    </xdr:from>
    <xdr:ext cx="5724525" cy="247650"/>
    <xdr:sp>
      <xdr:nvSpPr>
        <xdr:cNvPr id="8" name="TextBox 18"/>
        <xdr:cNvSpPr txBox="1">
          <a:spLocks noChangeArrowheads="1"/>
        </xdr:cNvSpPr>
      </xdr:nvSpPr>
      <xdr:spPr>
        <a:xfrm>
          <a:off x="304800" y="15440025"/>
          <a:ext cx="5724525" cy="247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was no pending material litigation as at the latest practicable date.</a:t>
          </a:r>
        </a:p>
      </xdr:txBody>
    </xdr:sp>
    <xdr:clientData/>
  </xdr:oneCellAnchor>
  <xdr:oneCellAnchor>
    <xdr:from>
      <xdr:col>1</xdr:col>
      <xdr:colOff>0</xdr:colOff>
      <xdr:row>98</xdr:row>
      <xdr:rowOff>9525</xdr:rowOff>
    </xdr:from>
    <xdr:ext cx="6010275" cy="1457325"/>
    <xdr:sp>
      <xdr:nvSpPr>
        <xdr:cNvPr id="9" name="TextBox 19"/>
        <xdr:cNvSpPr txBox="1">
          <a:spLocks noChangeArrowheads="1"/>
        </xdr:cNvSpPr>
      </xdr:nvSpPr>
      <xdr:spPr>
        <a:xfrm>
          <a:off x="295275" y="15935325"/>
          <a:ext cx="6010275" cy="1457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directors recommend a payment of dividend by the Company for the current financial year as follows:
(a) A first and final dividend of 2.5 sen less 26% tax.
(b) (i) Amount per share : 1.850 sen (net) per share.
     (ii)Previous corresponding period : 1.825 sen (net) per share after 27% income tax.
     (iii)Total dividend for the current financial year : RM18.50 million [2007: RM18.25 million]
(c ) Date payable will be determined at a later date.
(d)  Date of entitlement will be determined at a later date.
</a:t>
          </a:r>
        </a:p>
      </xdr:txBody>
    </xdr:sp>
    <xdr:clientData/>
  </xdr:oneCellAnchor>
  <xdr:oneCellAnchor>
    <xdr:from>
      <xdr:col>0</xdr:col>
      <xdr:colOff>285750</xdr:colOff>
      <xdr:row>109</xdr:row>
      <xdr:rowOff>0</xdr:rowOff>
    </xdr:from>
    <xdr:ext cx="6019800" cy="504825"/>
    <xdr:sp>
      <xdr:nvSpPr>
        <xdr:cNvPr id="10" name="TextBox 20"/>
        <xdr:cNvSpPr txBox="1">
          <a:spLocks noChangeArrowheads="1"/>
        </xdr:cNvSpPr>
      </xdr:nvSpPr>
      <xdr:spPr>
        <a:xfrm>
          <a:off x="285750" y="17706975"/>
          <a:ext cx="6019800" cy="504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Basic earnings per share is calculated by dividing profit for the year attributable to ordinary equity holders of the parent by the weighted average number of ordinary shares in issue during the year by the Company.</a:t>
          </a:r>
        </a:p>
      </xdr:txBody>
    </xdr:sp>
    <xdr:clientData/>
  </xdr:oneCellAnchor>
  <xdr:oneCellAnchor>
    <xdr:from>
      <xdr:col>1</xdr:col>
      <xdr:colOff>9525</xdr:colOff>
      <xdr:row>129</xdr:row>
      <xdr:rowOff>152400</xdr:rowOff>
    </xdr:from>
    <xdr:ext cx="5972175" cy="342900"/>
    <xdr:sp>
      <xdr:nvSpPr>
        <xdr:cNvPr id="11" name="TextBox 22"/>
        <xdr:cNvSpPr txBox="1">
          <a:spLocks noChangeArrowheads="1"/>
        </xdr:cNvSpPr>
      </xdr:nvSpPr>
      <xdr:spPr>
        <a:xfrm>
          <a:off x="304800" y="21097875"/>
          <a:ext cx="5972175" cy="342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interim financial statements were authorised for issue by the Board of Directors in accordance with a resolution of the directors on 28 February 2008. </a:t>
          </a:r>
        </a:p>
      </xdr:txBody>
    </xdr:sp>
    <xdr:clientData/>
  </xdr:oneCellAnchor>
  <xdr:oneCellAnchor>
    <xdr:from>
      <xdr:col>0</xdr:col>
      <xdr:colOff>9525</xdr:colOff>
      <xdr:row>4</xdr:row>
      <xdr:rowOff>76200</xdr:rowOff>
    </xdr:from>
    <xdr:ext cx="6276975" cy="352425"/>
    <xdr:sp>
      <xdr:nvSpPr>
        <xdr:cNvPr id="12" name="TextBox 23"/>
        <xdr:cNvSpPr txBox="1">
          <a:spLocks noChangeArrowheads="1"/>
        </xdr:cNvSpPr>
      </xdr:nvSpPr>
      <xdr:spPr>
        <a:xfrm>
          <a:off x="9525" y="723900"/>
          <a:ext cx="6276975" cy="352425"/>
        </a:xfrm>
        <a:prstGeom prst="rect">
          <a:avLst/>
        </a:prstGeom>
        <a:solidFill>
          <a:srgbClr val="FF00FF"/>
        </a:solidFill>
        <a:ln w="9525" cmpd="sng">
          <a:noFill/>
        </a:ln>
      </xdr:spPr>
      <xdr:txBody>
        <a:bodyPr vertOverflow="clip" wrap="square"/>
        <a:p>
          <a:pPr algn="l">
            <a:defRPr/>
          </a:pPr>
          <a:r>
            <a:rPr lang="en-US" cap="none" sz="1000" b="1" i="0" u="none" baseline="0">
              <a:solidFill>
                <a:srgbClr val="FFFFFF"/>
              </a:solidFill>
              <a:latin typeface="Arial"/>
              <a:ea typeface="Arial"/>
              <a:cs typeface="Arial"/>
            </a:rPr>
            <a:t>PART B : EXPLANATORY NOTES PURSUANT TO APPENDIX 9B OF THE LISTING REQUIREMENTS OF BURSA MALAYSIA SECURITIES BERHAD</a:t>
          </a:r>
        </a:p>
      </xdr:txBody>
    </xdr:sp>
    <xdr:clientData/>
  </xdr:oneCellAnchor>
  <xdr:oneCellAnchor>
    <xdr:from>
      <xdr:col>0</xdr:col>
      <xdr:colOff>285750</xdr:colOff>
      <xdr:row>89</xdr:row>
      <xdr:rowOff>19050</xdr:rowOff>
    </xdr:from>
    <xdr:ext cx="5648325" cy="247650"/>
    <xdr:sp>
      <xdr:nvSpPr>
        <xdr:cNvPr id="13" name="TextBox 25"/>
        <xdr:cNvSpPr txBox="1">
          <a:spLocks noChangeArrowheads="1"/>
        </xdr:cNvSpPr>
      </xdr:nvSpPr>
      <xdr:spPr>
        <a:xfrm>
          <a:off x="285750" y="14487525"/>
          <a:ext cx="5648325" cy="2476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None of the Group borrowings is denominated in foreign currency.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72"/>
  <sheetViews>
    <sheetView tabSelected="1" workbookViewId="0" topLeftCell="A1">
      <selection activeCell="A1" sqref="A1"/>
    </sheetView>
  </sheetViews>
  <sheetFormatPr defaultColWidth="9.140625" defaultRowHeight="12.75"/>
  <cols>
    <col min="1" max="1" width="2.140625" style="42" customWidth="1"/>
    <col min="2" max="3" width="9.140625" style="42" customWidth="1"/>
    <col min="4" max="4" width="14.8515625" style="42" customWidth="1"/>
    <col min="5" max="5" width="5.28125" style="45" customWidth="1"/>
    <col min="6" max="6" width="15.00390625" style="45" customWidth="1"/>
    <col min="7" max="7" width="1.28515625" style="45" customWidth="1"/>
    <col min="8" max="8" width="19.28125" style="45" customWidth="1"/>
    <col min="9" max="9" width="3.28125" style="45" customWidth="1"/>
    <col min="10" max="10" width="15.28125" style="45" customWidth="1"/>
    <col min="11" max="11" width="1.421875" style="45" customWidth="1"/>
    <col min="12" max="12" width="18.57421875" style="45" customWidth="1"/>
    <col min="13" max="16384" width="9.140625" style="42" customWidth="1"/>
  </cols>
  <sheetData>
    <row r="1" ht="16.5">
      <c r="A1" s="41" t="s">
        <v>247</v>
      </c>
    </row>
    <row r="2" ht="16.5">
      <c r="A2" s="40" t="s">
        <v>189</v>
      </c>
    </row>
    <row r="3" ht="16.5">
      <c r="A3" s="41" t="s">
        <v>47</v>
      </c>
    </row>
    <row r="4" ht="16.5">
      <c r="A4" s="41" t="s">
        <v>132</v>
      </c>
    </row>
    <row r="5" ht="16.5">
      <c r="A5" s="40" t="s">
        <v>80</v>
      </c>
    </row>
    <row r="6" ht="16.5">
      <c r="A6" s="40"/>
    </row>
    <row r="7" spans="1:12" ht="16.5">
      <c r="A7" s="41"/>
      <c r="F7" s="83" t="s">
        <v>139</v>
      </c>
      <c r="G7" s="83"/>
      <c r="H7" s="83"/>
      <c r="I7" s="44"/>
      <c r="J7" s="83" t="s">
        <v>140</v>
      </c>
      <c r="K7" s="83"/>
      <c r="L7" s="83"/>
    </row>
    <row r="8" spans="1:12" ht="16.5">
      <c r="A8" s="41"/>
      <c r="F8" s="44" t="s">
        <v>141</v>
      </c>
      <c r="G8" s="44"/>
      <c r="H8" s="44" t="s">
        <v>142</v>
      </c>
      <c r="I8" s="44"/>
      <c r="J8" s="44" t="s">
        <v>141</v>
      </c>
      <c r="K8" s="44"/>
      <c r="L8" s="44" t="s">
        <v>142</v>
      </c>
    </row>
    <row r="9" spans="1:12" ht="16.5">
      <c r="A9" s="41"/>
      <c r="F9" s="44" t="s">
        <v>143</v>
      </c>
      <c r="G9" s="44"/>
      <c r="H9" s="46" t="s">
        <v>143</v>
      </c>
      <c r="J9" s="46" t="s">
        <v>143</v>
      </c>
      <c r="K9" s="44"/>
      <c r="L9" s="46" t="s">
        <v>143</v>
      </c>
    </row>
    <row r="10" spans="1:12" ht="16.5">
      <c r="A10" s="41"/>
      <c r="F10" s="46" t="s">
        <v>144</v>
      </c>
      <c r="G10" s="46"/>
      <c r="H10" s="46" t="s">
        <v>145</v>
      </c>
      <c r="J10" s="46" t="s">
        <v>146</v>
      </c>
      <c r="K10" s="46"/>
      <c r="L10" s="46" t="s">
        <v>145</v>
      </c>
    </row>
    <row r="11" spans="1:12" ht="16.5">
      <c r="A11" s="41"/>
      <c r="F11" s="46"/>
      <c r="G11" s="46"/>
      <c r="H11" s="46" t="s">
        <v>144</v>
      </c>
      <c r="J11" s="46"/>
      <c r="K11" s="46"/>
      <c r="L11" s="46" t="s">
        <v>147</v>
      </c>
    </row>
    <row r="12" spans="1:12" ht="16.5">
      <c r="A12" s="41"/>
      <c r="F12" s="47" t="s">
        <v>217</v>
      </c>
      <c r="G12" s="48"/>
      <c r="H12" s="47" t="s">
        <v>197</v>
      </c>
      <c r="J12" s="47" t="s">
        <v>217</v>
      </c>
      <c r="K12" s="48"/>
      <c r="L12" s="47" t="s">
        <v>197</v>
      </c>
    </row>
    <row r="13" spans="1:12" ht="16.5">
      <c r="A13" s="41"/>
      <c r="E13" s="44" t="s">
        <v>49</v>
      </c>
      <c r="F13" s="44" t="s">
        <v>148</v>
      </c>
      <c r="G13" s="44"/>
      <c r="H13" s="44" t="s">
        <v>148</v>
      </c>
      <c r="J13" s="44" t="s">
        <v>48</v>
      </c>
      <c r="K13" s="44"/>
      <c r="L13" s="44" t="s">
        <v>148</v>
      </c>
    </row>
    <row r="14" ht="16.5">
      <c r="A14" s="41"/>
    </row>
    <row r="15" spans="1:12" ht="16.5">
      <c r="A15" s="42" t="s">
        <v>51</v>
      </c>
      <c r="E15" s="45" t="s">
        <v>158</v>
      </c>
      <c r="F15" s="49">
        <v>29430</v>
      </c>
      <c r="G15" s="49"/>
      <c r="H15" s="49">
        <v>50365</v>
      </c>
      <c r="I15" s="50"/>
      <c r="J15" s="49">
        <v>113790</v>
      </c>
      <c r="K15" s="49"/>
      <c r="L15" s="49">
        <v>134657</v>
      </c>
    </row>
    <row r="16" spans="6:12" ht="16.5">
      <c r="F16" s="49"/>
      <c r="G16" s="49"/>
      <c r="H16" s="49"/>
      <c r="I16" s="50"/>
      <c r="J16" s="49"/>
      <c r="K16" s="49"/>
      <c r="L16" s="49"/>
    </row>
    <row r="17" spans="1:12" ht="16.5">
      <c r="A17" s="51" t="s">
        <v>52</v>
      </c>
      <c r="F17" s="52">
        <v>-11820</v>
      </c>
      <c r="G17" s="49"/>
      <c r="H17" s="52">
        <v>-33156</v>
      </c>
      <c r="I17" s="50"/>
      <c r="J17" s="52">
        <v>-50073</v>
      </c>
      <c r="K17" s="49"/>
      <c r="L17" s="52">
        <v>-67712</v>
      </c>
    </row>
    <row r="18" spans="1:12" ht="16.5">
      <c r="A18" s="51"/>
      <c r="F18" s="50"/>
      <c r="G18" s="49"/>
      <c r="H18" s="50"/>
      <c r="I18" s="50"/>
      <c r="J18" s="50"/>
      <c r="K18" s="49"/>
      <c r="L18" s="50"/>
    </row>
    <row r="19" spans="1:12" ht="16.5">
      <c r="A19" s="53" t="s">
        <v>53</v>
      </c>
      <c r="F19" s="50">
        <f>SUM(F15:F17)</f>
        <v>17610</v>
      </c>
      <c r="G19" s="49"/>
      <c r="H19" s="49">
        <f>H15+H17</f>
        <v>17209</v>
      </c>
      <c r="I19" s="50"/>
      <c r="J19" s="50">
        <f>SUM(J15:J17)</f>
        <v>63717</v>
      </c>
      <c r="K19" s="49"/>
      <c r="L19" s="49">
        <f>L15+L17</f>
        <v>66945</v>
      </c>
    </row>
    <row r="20" spans="1:12" ht="16.5">
      <c r="A20" s="53"/>
      <c r="F20" s="49"/>
      <c r="G20" s="49"/>
      <c r="H20" s="49"/>
      <c r="I20" s="50"/>
      <c r="J20" s="49"/>
      <c r="K20" s="49"/>
      <c r="L20" s="49"/>
    </row>
    <row r="21" spans="1:12" ht="16.5">
      <c r="A21" s="51" t="s">
        <v>74</v>
      </c>
      <c r="F21" s="49">
        <v>2330</v>
      </c>
      <c r="G21" s="49"/>
      <c r="H21" s="49">
        <v>869</v>
      </c>
      <c r="I21" s="50"/>
      <c r="J21" s="49">
        <v>6373</v>
      </c>
      <c r="K21" s="49"/>
      <c r="L21" s="49">
        <v>2860</v>
      </c>
    </row>
    <row r="22" spans="6:12" ht="16.5">
      <c r="F22" s="49"/>
      <c r="G22" s="49"/>
      <c r="H22" s="49"/>
      <c r="I22" s="50"/>
      <c r="J22" s="49"/>
      <c r="K22" s="49"/>
      <c r="L22" s="49"/>
    </row>
    <row r="23" spans="1:12" ht="16.5">
      <c r="A23" s="51" t="s">
        <v>220</v>
      </c>
      <c r="F23" s="49">
        <v>-11949</v>
      </c>
      <c r="G23" s="49"/>
      <c r="H23" s="49">
        <v>-6142</v>
      </c>
      <c r="I23" s="50"/>
      <c r="J23" s="49">
        <v>-29163</v>
      </c>
      <c r="K23" s="49"/>
      <c r="L23" s="49">
        <v>-22904</v>
      </c>
    </row>
    <row r="24" spans="1:12" ht="16.5">
      <c r="A24" s="51" t="s">
        <v>54</v>
      </c>
      <c r="F24" s="49">
        <v>-1352</v>
      </c>
      <c r="G24" s="49"/>
      <c r="H24" s="49">
        <v>-1178</v>
      </c>
      <c r="I24" s="50"/>
      <c r="J24" s="49">
        <v>-5421</v>
      </c>
      <c r="K24" s="49"/>
      <c r="L24" s="49">
        <v>-5303</v>
      </c>
    </row>
    <row r="25" spans="1:12" ht="16.5">
      <c r="A25" s="51" t="s">
        <v>149</v>
      </c>
      <c r="F25" s="54">
        <v>1170</v>
      </c>
      <c r="G25" s="54"/>
      <c r="H25" s="54">
        <v>795</v>
      </c>
      <c r="I25" s="55"/>
      <c r="J25" s="54">
        <v>2642</v>
      </c>
      <c r="K25" s="54"/>
      <c r="L25" s="54">
        <v>1422</v>
      </c>
    </row>
    <row r="26" spans="6:12" ht="16.5">
      <c r="F26" s="52"/>
      <c r="G26" s="49"/>
      <c r="H26" s="56"/>
      <c r="I26" s="55"/>
      <c r="J26" s="56"/>
      <c r="K26" s="54"/>
      <c r="L26" s="56"/>
    </row>
    <row r="27" spans="1:12" ht="16.5">
      <c r="A27" s="53" t="s">
        <v>106</v>
      </c>
      <c r="F27" s="49">
        <f>SUM(F19:F26)</f>
        <v>7809</v>
      </c>
      <c r="G27" s="49"/>
      <c r="H27" s="54">
        <f>SUM(H19:H26)</f>
        <v>11553</v>
      </c>
      <c r="I27" s="55"/>
      <c r="J27" s="54">
        <f>SUM(J19:J26)</f>
        <v>38148</v>
      </c>
      <c r="K27" s="54"/>
      <c r="L27" s="54">
        <f>SUM(L19:L26)</f>
        <v>43020</v>
      </c>
    </row>
    <row r="28" spans="1:12" ht="16.5">
      <c r="A28" s="53"/>
      <c r="F28" s="49"/>
      <c r="G28" s="49"/>
      <c r="H28" s="54"/>
      <c r="I28" s="55"/>
      <c r="J28" s="54"/>
      <c r="K28" s="54"/>
      <c r="L28" s="54"/>
    </row>
    <row r="29" spans="1:12" ht="16.5">
      <c r="A29" s="51" t="s">
        <v>75</v>
      </c>
      <c r="E29" s="45" t="s">
        <v>173</v>
      </c>
      <c r="F29" s="49">
        <v>-2900</v>
      </c>
      <c r="G29" s="49"/>
      <c r="H29" s="54">
        <v>1310</v>
      </c>
      <c r="I29" s="55"/>
      <c r="J29" s="54">
        <v>-11444</v>
      </c>
      <c r="K29" s="54"/>
      <c r="L29" s="54">
        <v>-10668</v>
      </c>
    </row>
    <row r="30" spans="6:12" ht="16.5">
      <c r="F30" s="52"/>
      <c r="G30" s="49"/>
      <c r="H30" s="52"/>
      <c r="I30" s="55"/>
      <c r="J30" s="52"/>
      <c r="K30" s="54"/>
      <c r="L30" s="52"/>
    </row>
    <row r="31" spans="1:12" ht="17.25" thickBot="1">
      <c r="A31" s="53" t="s">
        <v>82</v>
      </c>
      <c r="B31" s="41"/>
      <c r="F31" s="57">
        <f>SUM(F27:F29)</f>
        <v>4909</v>
      </c>
      <c r="G31" s="50"/>
      <c r="H31" s="57">
        <f>SUM(H27:H29)</f>
        <v>12863</v>
      </c>
      <c r="I31" s="50"/>
      <c r="J31" s="57">
        <f>SUM(J27:J29)</f>
        <v>26704</v>
      </c>
      <c r="K31" s="50"/>
      <c r="L31" s="57">
        <f>SUM(L27:L29)</f>
        <v>32352</v>
      </c>
    </row>
    <row r="32" spans="1:12" ht="16.5">
      <c r="A32" s="42" t="s">
        <v>55</v>
      </c>
      <c r="F32" s="49"/>
      <c r="G32" s="49"/>
      <c r="H32" s="49"/>
      <c r="I32" s="50"/>
      <c r="J32" s="49"/>
      <c r="K32" s="49"/>
      <c r="L32" s="49"/>
    </row>
    <row r="33" spans="1:12" ht="16.5">
      <c r="A33" s="42" t="s">
        <v>56</v>
      </c>
      <c r="F33" s="49">
        <v>589</v>
      </c>
      <c r="G33" s="49"/>
      <c r="H33" s="49">
        <v>9745</v>
      </c>
      <c r="I33" s="50"/>
      <c r="J33" s="49">
        <v>13352</v>
      </c>
      <c r="K33" s="49"/>
      <c r="L33" s="49">
        <v>19580</v>
      </c>
    </row>
    <row r="34" spans="1:12" ht="16.5">
      <c r="A34" s="42" t="s">
        <v>249</v>
      </c>
      <c r="F34" s="49">
        <v>4320</v>
      </c>
      <c r="G34" s="49"/>
      <c r="H34" s="49">
        <v>3118</v>
      </c>
      <c r="I34" s="50"/>
      <c r="J34" s="49">
        <v>13352</v>
      </c>
      <c r="K34" s="49"/>
      <c r="L34" s="49">
        <v>12772</v>
      </c>
    </row>
    <row r="35" spans="6:12" ht="17.25" thickBot="1">
      <c r="F35" s="57">
        <f>F33+F34</f>
        <v>4909</v>
      </c>
      <c r="G35" s="49"/>
      <c r="H35" s="57">
        <f>H33+H34</f>
        <v>12863</v>
      </c>
      <c r="I35" s="50"/>
      <c r="J35" s="57">
        <f>J33+J34</f>
        <v>26704</v>
      </c>
      <c r="K35" s="49"/>
      <c r="L35" s="57">
        <f>L33+L34</f>
        <v>32352</v>
      </c>
    </row>
    <row r="36" spans="6:12" ht="16.5">
      <c r="F36" s="50"/>
      <c r="G36" s="49"/>
      <c r="H36" s="50"/>
      <c r="I36" s="50"/>
      <c r="J36" s="50"/>
      <c r="K36" s="49"/>
      <c r="L36" s="50"/>
    </row>
    <row r="37" spans="1:12" ht="16.5">
      <c r="A37" s="41" t="s">
        <v>57</v>
      </c>
      <c r="F37" s="49"/>
      <c r="G37" s="49"/>
      <c r="H37" s="49"/>
      <c r="I37" s="50"/>
      <c r="J37" s="49"/>
      <c r="K37" s="49"/>
      <c r="L37" s="49"/>
    </row>
    <row r="38" spans="2:12" ht="16.5">
      <c r="B38" s="41" t="s">
        <v>58</v>
      </c>
      <c r="F38" s="49"/>
      <c r="G38" s="49"/>
      <c r="H38" s="49"/>
      <c r="I38" s="50"/>
      <c r="J38" s="49"/>
      <c r="K38" s="49"/>
      <c r="L38" s="49"/>
    </row>
    <row r="39" spans="2:12" ht="16.5">
      <c r="B39" s="41"/>
      <c r="F39" s="49"/>
      <c r="G39" s="49"/>
      <c r="H39" s="49"/>
      <c r="I39" s="50"/>
      <c r="J39" s="49"/>
      <c r="K39" s="49"/>
      <c r="L39" s="49"/>
    </row>
    <row r="40" spans="2:12" ht="16.5">
      <c r="B40" s="41"/>
      <c r="F40" s="49"/>
      <c r="G40" s="49"/>
      <c r="H40" s="49"/>
      <c r="I40" s="50"/>
      <c r="J40" s="49"/>
      <c r="K40" s="49"/>
      <c r="L40" s="49"/>
    </row>
    <row r="41" spans="1:12" ht="17.25" thickBot="1">
      <c r="A41" s="51" t="s">
        <v>236</v>
      </c>
      <c r="E41" s="45" t="s">
        <v>181</v>
      </c>
      <c r="F41" s="58">
        <f>F33/100000*100</f>
        <v>0.5890000000000001</v>
      </c>
      <c r="G41" s="59"/>
      <c r="H41" s="60">
        <f>H33/100000*100</f>
        <v>9.745</v>
      </c>
      <c r="I41" s="61"/>
      <c r="J41" s="58">
        <f>J33/100000*100</f>
        <v>13.352</v>
      </c>
      <c r="K41" s="59"/>
      <c r="L41" s="60">
        <f>L33/100000*100</f>
        <v>19.580000000000002</v>
      </c>
    </row>
    <row r="42" spans="6:9" ht="16.5">
      <c r="F42" s="61"/>
      <c r="G42" s="61"/>
      <c r="H42" s="61"/>
      <c r="I42" s="61"/>
    </row>
    <row r="43" spans="6:9" ht="16.5">
      <c r="F43" s="61"/>
      <c r="G43" s="61"/>
      <c r="H43" s="61"/>
      <c r="I43" s="61"/>
    </row>
    <row r="46" ht="16.5">
      <c r="A46" s="51"/>
    </row>
    <row r="47" ht="16.5">
      <c r="A47" s="51"/>
    </row>
    <row r="48" ht="16.5">
      <c r="A48" s="51"/>
    </row>
    <row r="49" ht="16.5">
      <c r="A49" s="51"/>
    </row>
    <row r="50" ht="16.5">
      <c r="A50" s="51"/>
    </row>
    <row r="51" ht="16.5">
      <c r="A51" s="51"/>
    </row>
    <row r="52" ht="16.5">
      <c r="A52" s="51"/>
    </row>
    <row r="53" ht="16.5">
      <c r="A53" s="51"/>
    </row>
    <row r="54" ht="16.5">
      <c r="A54" s="51"/>
    </row>
    <row r="55" ht="16.5">
      <c r="A55" s="51"/>
    </row>
    <row r="66" ht="16.5">
      <c r="A66" s="51"/>
    </row>
    <row r="67" ht="16.5">
      <c r="A67" s="51"/>
    </row>
    <row r="68" ht="16.5">
      <c r="A68" s="51"/>
    </row>
    <row r="70" ht="16.5">
      <c r="A70" s="51"/>
    </row>
    <row r="71" ht="16.5">
      <c r="A71" s="51"/>
    </row>
    <row r="72" ht="16.5">
      <c r="A72" s="51"/>
    </row>
  </sheetData>
  <mergeCells count="2">
    <mergeCell ref="F7:H7"/>
    <mergeCell ref="J7:L7"/>
  </mergeCells>
  <printOptions/>
  <pageMargins left="0.4" right="0.21" top="0.54" bottom="0.54" header="0.53" footer="0.5"/>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2.75"/>
  <cols>
    <col min="1" max="1" width="3.8515625" style="19" customWidth="1"/>
    <col min="2" max="2" width="46.8515625" style="19" customWidth="1"/>
    <col min="3" max="3" width="7.421875" style="21" customWidth="1"/>
    <col min="4" max="4" width="11.421875" style="19" customWidth="1"/>
    <col min="5" max="5" width="2.28125" style="19" customWidth="1"/>
    <col min="6" max="6" width="14.140625" style="19" customWidth="1"/>
    <col min="7" max="7" width="11.57421875" style="19" customWidth="1"/>
    <col min="8" max="16384" width="9.140625" style="19" customWidth="1"/>
  </cols>
  <sheetData>
    <row r="1" ht="15">
      <c r="A1" s="20" t="s">
        <v>247</v>
      </c>
    </row>
    <row r="2" ht="14.25">
      <c r="A2" s="11" t="s">
        <v>189</v>
      </c>
    </row>
    <row r="3" spans="1:2" ht="15">
      <c r="A3" s="20" t="s">
        <v>71</v>
      </c>
      <c r="B3" s="20"/>
    </row>
    <row r="4" spans="1:2" ht="15">
      <c r="A4" s="20" t="s">
        <v>131</v>
      </c>
      <c r="B4" s="20"/>
    </row>
    <row r="5" spans="1:6" ht="15">
      <c r="A5" s="11" t="s">
        <v>80</v>
      </c>
      <c r="B5" s="20"/>
      <c r="D5" s="22" t="s">
        <v>251</v>
      </c>
      <c r="E5" s="22"/>
      <c r="F5" s="22" t="s">
        <v>251</v>
      </c>
    </row>
    <row r="6" spans="3:6" ht="15">
      <c r="C6" s="18" t="s">
        <v>49</v>
      </c>
      <c r="D6" s="22" t="s">
        <v>217</v>
      </c>
      <c r="E6" s="22"/>
      <c r="F6" s="22" t="s">
        <v>197</v>
      </c>
    </row>
    <row r="7" spans="1:6" ht="15">
      <c r="A7" s="20"/>
      <c r="B7" s="20"/>
      <c r="D7" s="22" t="s">
        <v>252</v>
      </c>
      <c r="E7" s="22"/>
      <c r="F7" s="22" t="s">
        <v>252</v>
      </c>
    </row>
    <row r="8" spans="2:6" ht="15">
      <c r="B8" s="20"/>
      <c r="F8" s="22" t="s">
        <v>235</v>
      </c>
    </row>
    <row r="9" spans="1:6" ht="15">
      <c r="A9" s="20" t="s">
        <v>77</v>
      </c>
      <c r="B9" s="20"/>
      <c r="F9" s="22"/>
    </row>
    <row r="10" spans="1:6" ht="14.25">
      <c r="A10" s="19" t="s">
        <v>59</v>
      </c>
      <c r="C10" s="21" t="s">
        <v>164</v>
      </c>
      <c r="D10" s="73">
        <v>134891</v>
      </c>
      <c r="E10" s="73"/>
      <c r="F10" s="73">
        <v>132101</v>
      </c>
    </row>
    <row r="11" spans="1:6" ht="14.25">
      <c r="A11" s="19" t="s">
        <v>200</v>
      </c>
      <c r="D11" s="73">
        <v>33295</v>
      </c>
      <c r="E11" s="73"/>
      <c r="F11" s="73">
        <v>33295</v>
      </c>
    </row>
    <row r="12" spans="1:6" ht="14.25">
      <c r="A12" s="19" t="s">
        <v>213</v>
      </c>
      <c r="C12" s="21" t="s">
        <v>155</v>
      </c>
      <c r="D12" s="73">
        <v>26038</v>
      </c>
      <c r="E12" s="73"/>
      <c r="F12" s="73">
        <v>26365</v>
      </c>
    </row>
    <row r="13" spans="1:6" ht="14.25">
      <c r="A13" s="19" t="s">
        <v>60</v>
      </c>
      <c r="D13" s="23">
        <v>22668</v>
      </c>
      <c r="E13" s="23"/>
      <c r="F13" s="23">
        <v>26318</v>
      </c>
    </row>
    <row r="14" spans="1:6" ht="14.25">
      <c r="A14" s="19" t="s">
        <v>40</v>
      </c>
      <c r="C14" s="21" t="s">
        <v>175</v>
      </c>
      <c r="D14" s="23">
        <v>0</v>
      </c>
      <c r="E14" s="23"/>
      <c r="F14" s="23">
        <v>3994</v>
      </c>
    </row>
    <row r="15" spans="1:6" ht="14.25">
      <c r="A15" s="19" t="s">
        <v>201</v>
      </c>
      <c r="D15" s="23">
        <v>23811</v>
      </c>
      <c r="E15" s="23"/>
      <c r="F15" s="23">
        <v>23811</v>
      </c>
    </row>
    <row r="16" spans="1:6" ht="14.25">
      <c r="A16" s="19" t="s">
        <v>61</v>
      </c>
      <c r="D16" s="23">
        <v>1324</v>
      </c>
      <c r="E16" s="23"/>
      <c r="F16" s="23">
        <v>1613</v>
      </c>
    </row>
    <row r="17" spans="4:6" ht="14.25">
      <c r="D17" s="26">
        <f>SUM(D8:D16)</f>
        <v>242027</v>
      </c>
      <c r="E17" s="23"/>
      <c r="F17" s="26">
        <f>SUM(F8:F16)</f>
        <v>247497</v>
      </c>
    </row>
    <row r="18" spans="4:6" ht="4.5" customHeight="1">
      <c r="D18" s="24"/>
      <c r="E18" s="23"/>
      <c r="F18" s="24"/>
    </row>
    <row r="19" spans="1:6" ht="15">
      <c r="A19" s="20" t="s">
        <v>78</v>
      </c>
      <c r="B19" s="20"/>
      <c r="D19" s="23"/>
      <c r="E19" s="23"/>
      <c r="F19" s="23"/>
    </row>
    <row r="20" spans="1:6" ht="14.25">
      <c r="A20" s="19" t="s">
        <v>62</v>
      </c>
      <c r="D20" s="23">
        <v>130486</v>
      </c>
      <c r="E20" s="23"/>
      <c r="F20" s="23">
        <v>141460</v>
      </c>
    </row>
    <row r="21" spans="1:6" ht="14.25">
      <c r="A21" s="19" t="s">
        <v>63</v>
      </c>
      <c r="D21" s="23">
        <v>11633</v>
      </c>
      <c r="E21" s="23"/>
      <c r="F21" s="23">
        <v>12879</v>
      </c>
    </row>
    <row r="22" spans="1:6" ht="14.25">
      <c r="A22" s="19" t="s">
        <v>202</v>
      </c>
      <c r="D22" s="23">
        <v>173950</v>
      </c>
      <c r="E22" s="23"/>
      <c r="F22" s="23">
        <v>166846</v>
      </c>
    </row>
    <row r="23" spans="1:6" ht="14.25">
      <c r="A23" s="19" t="s">
        <v>248</v>
      </c>
      <c r="D23" s="23">
        <v>1084</v>
      </c>
      <c r="E23" s="23"/>
      <c r="F23" s="23">
        <v>813</v>
      </c>
    </row>
    <row r="24" spans="1:6" ht="14.25">
      <c r="A24" s="19" t="s">
        <v>40</v>
      </c>
      <c r="D24" s="23">
        <v>3381</v>
      </c>
      <c r="E24" s="23"/>
      <c r="F24" s="23">
        <v>3306</v>
      </c>
    </row>
    <row r="25" spans="1:6" ht="14.25">
      <c r="A25" s="19" t="s">
        <v>64</v>
      </c>
      <c r="D25" s="25">
        <v>64881</v>
      </c>
      <c r="E25" s="23"/>
      <c r="F25" s="25">
        <v>71148</v>
      </c>
    </row>
    <row r="26" spans="4:6" ht="14.25">
      <c r="D26" s="24">
        <f>SUM(D20:D25)</f>
        <v>385415</v>
      </c>
      <c r="E26" s="24"/>
      <c r="F26" s="24">
        <f>SUM(F20:F25)</f>
        <v>396452</v>
      </c>
    </row>
    <row r="27" spans="1:6" ht="14.25">
      <c r="A27" s="19" t="s">
        <v>203</v>
      </c>
      <c r="D27" s="24"/>
      <c r="E27" s="23"/>
      <c r="F27" s="24"/>
    </row>
    <row r="28" spans="1:6" ht="14.25">
      <c r="A28" s="19" t="s">
        <v>204</v>
      </c>
      <c r="B28" s="19" t="s">
        <v>205</v>
      </c>
      <c r="D28" s="23">
        <v>4272</v>
      </c>
      <c r="E28" s="23"/>
      <c r="F28" s="23">
        <v>4272</v>
      </c>
    </row>
    <row r="29" spans="1:6" ht="15">
      <c r="A29" s="20"/>
      <c r="D29" s="26">
        <f>D26+D28</f>
        <v>389687</v>
      </c>
      <c r="E29" s="23"/>
      <c r="F29" s="26">
        <f>F26+F28</f>
        <v>400724</v>
      </c>
    </row>
    <row r="30" spans="1:6" ht="4.5" customHeight="1">
      <c r="A30" s="20"/>
      <c r="D30" s="23"/>
      <c r="E30" s="23"/>
      <c r="F30" s="23"/>
    </row>
    <row r="31" spans="1:6" ht="15.75" thickBot="1">
      <c r="A31" s="20" t="s">
        <v>198</v>
      </c>
      <c r="D31" s="63">
        <f>D17+D29</f>
        <v>631714</v>
      </c>
      <c r="F31" s="63">
        <f>F17+F29</f>
        <v>648221</v>
      </c>
    </row>
    <row r="32" ht="4.5" customHeight="1"/>
    <row r="33" spans="1:6" ht="15">
      <c r="A33" s="20" t="s">
        <v>199</v>
      </c>
      <c r="B33" s="20"/>
      <c r="D33" s="23"/>
      <c r="E33" s="23"/>
      <c r="F33" s="23"/>
    </row>
    <row r="34" spans="1:6" ht="5.25" customHeight="1">
      <c r="A34" s="20"/>
      <c r="B34" s="20"/>
      <c r="D34" s="23"/>
      <c r="E34" s="23"/>
      <c r="F34" s="23"/>
    </row>
    <row r="35" spans="1:6" ht="15">
      <c r="A35" s="20" t="s">
        <v>206</v>
      </c>
      <c r="B35" s="20"/>
      <c r="D35" s="23"/>
      <c r="E35" s="23"/>
      <c r="F35" s="23"/>
    </row>
    <row r="36" spans="1:6" ht="15">
      <c r="A36" s="20"/>
      <c r="B36" s="20" t="s">
        <v>207</v>
      </c>
      <c r="D36" s="23"/>
      <c r="E36" s="23"/>
      <c r="F36" s="23"/>
    </row>
    <row r="37" spans="1:6" ht="14.25">
      <c r="A37" s="19" t="s">
        <v>65</v>
      </c>
      <c r="D37" s="23">
        <v>100000</v>
      </c>
      <c r="E37" s="23"/>
      <c r="F37" s="23">
        <v>100000</v>
      </c>
    </row>
    <row r="38" spans="1:6" ht="14.25">
      <c r="A38" s="19" t="s">
        <v>66</v>
      </c>
      <c r="D38" s="23">
        <v>172770</v>
      </c>
      <c r="E38" s="23"/>
      <c r="F38" s="23">
        <v>172770</v>
      </c>
    </row>
    <row r="39" spans="1:6" ht="14.25">
      <c r="A39" s="19" t="s">
        <v>208</v>
      </c>
      <c r="D39" s="25">
        <v>97763</v>
      </c>
      <c r="E39" s="23"/>
      <c r="F39" s="25">
        <v>86236</v>
      </c>
    </row>
    <row r="40" spans="4:6" ht="14.25">
      <c r="D40" s="23">
        <f>SUM(D36:D39)</f>
        <v>370533</v>
      </c>
      <c r="E40" s="23"/>
      <c r="F40" s="23">
        <f>SUM(F36:F39)</f>
        <v>359006</v>
      </c>
    </row>
    <row r="41" spans="1:6" ht="14.25">
      <c r="A41" s="19" t="s">
        <v>249</v>
      </c>
      <c r="D41" s="23">
        <v>72002</v>
      </c>
      <c r="E41" s="23"/>
      <c r="F41" s="23">
        <v>69957</v>
      </c>
    </row>
    <row r="42" spans="1:6" ht="15">
      <c r="A42" s="20" t="s">
        <v>67</v>
      </c>
      <c r="D42" s="26">
        <f>SUM(D40:D41)</f>
        <v>442535</v>
      </c>
      <c r="E42" s="23"/>
      <c r="F42" s="26">
        <f>SUM(F40:F41)</f>
        <v>428963</v>
      </c>
    </row>
    <row r="43" spans="4:6" ht="6" customHeight="1">
      <c r="D43" s="23"/>
      <c r="E43" s="23"/>
      <c r="F43" s="23"/>
    </row>
    <row r="44" spans="1:6" ht="15">
      <c r="A44" s="20" t="s">
        <v>68</v>
      </c>
      <c r="D44" s="23"/>
      <c r="E44" s="23"/>
      <c r="F44" s="23"/>
    </row>
    <row r="45" spans="1:6" ht="14.25">
      <c r="A45" s="19" t="s">
        <v>69</v>
      </c>
      <c r="C45" s="21" t="s">
        <v>177</v>
      </c>
      <c r="D45" s="23">
        <v>55506</v>
      </c>
      <c r="E45" s="23"/>
      <c r="F45" s="23">
        <v>55721</v>
      </c>
    </row>
    <row r="46" spans="1:6" ht="14.25">
      <c r="A46" s="19" t="s">
        <v>79</v>
      </c>
      <c r="D46" s="23">
        <v>1498</v>
      </c>
      <c r="E46" s="23"/>
      <c r="F46" s="23">
        <v>1234</v>
      </c>
    </row>
    <row r="47" spans="1:6" ht="14.25">
      <c r="A47" s="19" t="s">
        <v>70</v>
      </c>
      <c r="D47" s="23">
        <v>5422</v>
      </c>
      <c r="E47" s="23"/>
      <c r="F47" s="23">
        <v>5618</v>
      </c>
    </row>
    <row r="48" spans="4:6" ht="14.25">
      <c r="D48" s="26">
        <f>SUM(D44:D47)</f>
        <v>62426</v>
      </c>
      <c r="E48" s="23"/>
      <c r="F48" s="26">
        <f>SUM(F44:F47)</f>
        <v>62573</v>
      </c>
    </row>
    <row r="49" spans="4:6" ht="3.75" customHeight="1">
      <c r="D49" s="24"/>
      <c r="E49" s="23"/>
      <c r="F49" s="24"/>
    </row>
    <row r="50" spans="1:6" ht="15">
      <c r="A50" s="20" t="s">
        <v>209</v>
      </c>
      <c r="D50" s="24"/>
      <c r="F50" s="24"/>
    </row>
    <row r="51" spans="1:6" ht="14.25">
      <c r="A51" s="19" t="s">
        <v>79</v>
      </c>
      <c r="D51" s="24">
        <v>0</v>
      </c>
      <c r="F51" s="24">
        <v>119</v>
      </c>
    </row>
    <row r="52" spans="1:6" ht="14.25">
      <c r="A52" s="19" t="s">
        <v>69</v>
      </c>
      <c r="C52" s="21" t="s">
        <v>177</v>
      </c>
      <c r="D52" s="23">
        <v>73023</v>
      </c>
      <c r="E52" s="23"/>
      <c r="F52" s="23">
        <v>90819</v>
      </c>
    </row>
    <row r="53" spans="1:6" ht="14.25">
      <c r="A53" s="19" t="s">
        <v>210</v>
      </c>
      <c r="D53" s="23">
        <v>50439</v>
      </c>
      <c r="E53" s="23"/>
      <c r="F53" s="23">
        <v>60847</v>
      </c>
    </row>
    <row r="54" spans="1:6" ht="14.25">
      <c r="A54" s="19" t="s">
        <v>118</v>
      </c>
      <c r="D54" s="24">
        <v>2762</v>
      </c>
      <c r="E54" s="24"/>
      <c r="F54" s="24">
        <v>3298</v>
      </c>
    </row>
    <row r="55" spans="1:6" ht="14.25">
      <c r="A55" s="19" t="s">
        <v>150</v>
      </c>
      <c r="D55" s="23">
        <v>529</v>
      </c>
      <c r="E55" s="23"/>
      <c r="F55" s="23">
        <v>1602</v>
      </c>
    </row>
    <row r="56" spans="4:6" ht="14.25">
      <c r="D56" s="26">
        <f>SUM(D51:D55)</f>
        <v>126753</v>
      </c>
      <c r="E56" s="23"/>
      <c r="F56" s="26">
        <f>SUM(F51:F55)</f>
        <v>156685</v>
      </c>
    </row>
    <row r="57" spans="4:6" ht="3.75" customHeight="1">
      <c r="D57" s="23"/>
      <c r="E57" s="23"/>
      <c r="F57" s="23"/>
    </row>
    <row r="58" spans="1:6" ht="15">
      <c r="A58" s="20" t="s">
        <v>211</v>
      </c>
      <c r="D58" s="25">
        <f>D48+D56</f>
        <v>189179</v>
      </c>
      <c r="E58" s="24"/>
      <c r="F58" s="25">
        <f>F48+F56</f>
        <v>219258</v>
      </c>
    </row>
    <row r="59" spans="1:6" ht="4.5" customHeight="1">
      <c r="A59" s="20"/>
      <c r="D59" s="23"/>
      <c r="E59" s="23"/>
      <c r="F59" s="23"/>
    </row>
    <row r="60" spans="1:6" ht="15.75" thickBot="1">
      <c r="A60" s="20" t="s">
        <v>212</v>
      </c>
      <c r="D60" s="63">
        <f>D42+D58</f>
        <v>631714</v>
      </c>
      <c r="E60" s="24"/>
      <c r="F60" s="63">
        <f>F42+F58</f>
        <v>648221</v>
      </c>
    </row>
    <row r="61" ht="14.25"/>
    <row r="62" ht="14.25"/>
    <row r="63" ht="14.25"/>
    <row r="64" ht="14.25"/>
    <row r="74" spans="4:6" ht="14.25">
      <c r="D74" s="23"/>
      <c r="F74" s="23"/>
    </row>
  </sheetData>
  <printOptions/>
  <pageMargins left="0.6" right="0.55" top="0.38" bottom="0.2" header="0.24" footer="0.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K46"/>
  <sheetViews>
    <sheetView workbookViewId="0" topLeftCell="A1">
      <selection activeCell="I53" sqref="A1:I53"/>
    </sheetView>
  </sheetViews>
  <sheetFormatPr defaultColWidth="9.140625" defaultRowHeight="12.75"/>
  <cols>
    <col min="1" max="1" width="3.421875" style="42" customWidth="1"/>
    <col min="2" max="2" width="25.140625" style="42" customWidth="1"/>
    <col min="3" max="3" width="9.140625" style="42" customWidth="1"/>
    <col min="4" max="4" width="11.28125" style="42" customWidth="1"/>
    <col min="5" max="5" width="10.140625" style="42" customWidth="1"/>
    <col min="6" max="6" width="15.57421875" style="42" customWidth="1"/>
    <col min="7" max="7" width="13.00390625" style="42" customWidth="1"/>
    <col min="8" max="8" width="10.140625" style="42" customWidth="1"/>
    <col min="9" max="9" width="11.00390625" style="42" customWidth="1"/>
    <col min="10" max="10" width="9.140625" style="42" customWidth="1"/>
    <col min="11" max="11" width="11.28125" style="42" bestFit="1" customWidth="1"/>
    <col min="12" max="16384" width="9.140625" style="42" customWidth="1"/>
  </cols>
  <sheetData>
    <row r="1" ht="16.5">
      <c r="A1" s="41" t="s">
        <v>247</v>
      </c>
    </row>
    <row r="2" ht="16.5">
      <c r="A2" s="42" t="s">
        <v>189</v>
      </c>
    </row>
    <row r="3" ht="16.5">
      <c r="A3" s="41" t="s">
        <v>72</v>
      </c>
    </row>
    <row r="4" ht="16.5">
      <c r="A4" s="41" t="s">
        <v>132</v>
      </c>
    </row>
    <row r="5" ht="16.5">
      <c r="A5" s="42" t="s">
        <v>80</v>
      </c>
    </row>
    <row r="7" spans="3:9" ht="16.5">
      <c r="C7" s="41"/>
      <c r="D7" s="41" t="s">
        <v>191</v>
      </c>
      <c r="E7" s="41"/>
      <c r="F7" s="41"/>
      <c r="G7" s="41"/>
      <c r="H7" s="43" t="s">
        <v>5</v>
      </c>
      <c r="I7" s="43" t="s">
        <v>6</v>
      </c>
    </row>
    <row r="8" spans="3:9" ht="16.5">
      <c r="C8" s="44" t="s">
        <v>49</v>
      </c>
      <c r="D8" s="41"/>
      <c r="E8" s="41"/>
      <c r="F8" s="43" t="s">
        <v>4</v>
      </c>
      <c r="G8" s="41"/>
      <c r="H8" s="43" t="s">
        <v>196</v>
      </c>
      <c r="I8" s="43" t="s">
        <v>7</v>
      </c>
    </row>
    <row r="9" spans="3:9" ht="16.5">
      <c r="C9" s="41"/>
      <c r="D9" s="43" t="s">
        <v>253</v>
      </c>
      <c r="E9" s="43" t="s">
        <v>253</v>
      </c>
      <c r="F9" s="43" t="s">
        <v>2</v>
      </c>
      <c r="G9" s="43"/>
      <c r="H9" s="43"/>
      <c r="I9" s="43"/>
    </row>
    <row r="10" spans="3:9" ht="16.5">
      <c r="C10" s="41"/>
      <c r="D10" s="43" t="s">
        <v>0</v>
      </c>
      <c r="E10" s="43" t="s">
        <v>1</v>
      </c>
      <c r="F10" s="43" t="s">
        <v>3</v>
      </c>
      <c r="G10" s="43" t="s">
        <v>42</v>
      </c>
      <c r="H10" s="43"/>
      <c r="I10" s="43"/>
    </row>
    <row r="11" spans="3:9" ht="16.5">
      <c r="C11" s="41"/>
      <c r="D11" s="43" t="s">
        <v>252</v>
      </c>
      <c r="E11" s="43" t="s">
        <v>252</v>
      </c>
      <c r="F11" s="43" t="s">
        <v>252</v>
      </c>
      <c r="G11" s="43" t="s">
        <v>252</v>
      </c>
      <c r="H11" s="43" t="s">
        <v>252</v>
      </c>
      <c r="I11" s="43" t="s">
        <v>252</v>
      </c>
    </row>
    <row r="14" spans="1:9" ht="16.5">
      <c r="A14" s="41" t="s">
        <v>240</v>
      </c>
      <c r="C14" s="45"/>
      <c r="D14" s="36">
        <v>100000</v>
      </c>
      <c r="E14" s="36">
        <v>172770</v>
      </c>
      <c r="F14" s="36">
        <v>86236</v>
      </c>
      <c r="G14" s="36">
        <f>SUM(D14:F14)</f>
        <v>359006</v>
      </c>
      <c r="H14" s="36">
        <v>69957</v>
      </c>
      <c r="I14" s="36">
        <f>SUM(G14:H14)</f>
        <v>428963</v>
      </c>
    </row>
    <row r="15" spans="3:9" ht="16.5">
      <c r="C15" s="45"/>
      <c r="D15" s="36"/>
      <c r="E15" s="36"/>
      <c r="F15" s="36"/>
      <c r="G15" s="36"/>
      <c r="H15" s="36"/>
      <c r="I15" s="36"/>
    </row>
    <row r="16" spans="1:9" ht="16.5">
      <c r="A16" s="42" t="s">
        <v>135</v>
      </c>
      <c r="C16" s="45"/>
      <c r="D16" s="37">
        <v>0</v>
      </c>
      <c r="E16" s="37">
        <v>0</v>
      </c>
      <c r="F16" s="37">
        <v>13352</v>
      </c>
      <c r="G16" s="37">
        <f>SUM(D16:F16)</f>
        <v>13352</v>
      </c>
      <c r="H16" s="37">
        <v>13352</v>
      </c>
      <c r="I16" s="37">
        <f>SUM(G16:H16)</f>
        <v>26704</v>
      </c>
    </row>
    <row r="17" spans="3:9" ht="16.5">
      <c r="C17" s="45"/>
      <c r="D17" s="37"/>
      <c r="E17" s="37"/>
      <c r="F17" s="37"/>
      <c r="G17" s="37"/>
      <c r="H17" s="37"/>
      <c r="I17" s="37"/>
    </row>
    <row r="18" spans="1:9" ht="16.5">
      <c r="A18" s="42" t="s">
        <v>239</v>
      </c>
      <c r="C18" s="45"/>
      <c r="D18" s="37">
        <v>0</v>
      </c>
      <c r="E18" s="37">
        <v>0</v>
      </c>
      <c r="F18" s="37">
        <v>-1825</v>
      </c>
      <c r="G18" s="37">
        <f>SUM(D18:F18)</f>
        <v>-1825</v>
      </c>
      <c r="H18" s="37">
        <v>0</v>
      </c>
      <c r="I18" s="37">
        <f>SUM(G18:H18)</f>
        <v>-1825</v>
      </c>
    </row>
    <row r="19" spans="3:9" ht="16.5">
      <c r="C19" s="45"/>
      <c r="D19" s="37"/>
      <c r="E19" s="37"/>
      <c r="F19" s="37"/>
      <c r="G19" s="37"/>
      <c r="H19" s="37"/>
      <c r="I19" s="37"/>
    </row>
    <row r="20" spans="1:9" ht="16.5">
      <c r="A20" s="42" t="s">
        <v>119</v>
      </c>
      <c r="C20" s="45"/>
      <c r="D20" s="37"/>
      <c r="E20" s="37"/>
      <c r="F20" s="37"/>
      <c r="G20" s="37"/>
      <c r="H20" s="37"/>
      <c r="I20" s="37"/>
    </row>
    <row r="21" spans="1:9" ht="16.5">
      <c r="A21" s="42" t="s">
        <v>120</v>
      </c>
      <c r="C21" s="45"/>
      <c r="D21" s="37">
        <v>0</v>
      </c>
      <c r="E21" s="37">
        <v>0</v>
      </c>
      <c r="F21" s="37">
        <v>0</v>
      </c>
      <c r="G21" s="37">
        <v>0</v>
      </c>
      <c r="H21" s="37">
        <v>-11307</v>
      </c>
      <c r="I21" s="37">
        <f>SUM(G21:H21)</f>
        <v>-11307</v>
      </c>
    </row>
    <row r="22" spans="3:9" ht="16.5">
      <c r="C22" s="45"/>
      <c r="D22" s="80"/>
      <c r="E22" s="80"/>
      <c r="F22" s="80"/>
      <c r="G22" s="80"/>
      <c r="H22" s="80"/>
      <c r="I22" s="80"/>
    </row>
    <row r="23" spans="1:11" ht="17.25" thickBot="1">
      <c r="A23" s="41" t="s">
        <v>131</v>
      </c>
      <c r="C23" s="45"/>
      <c r="D23" s="39">
        <f aca="true" t="shared" si="0" ref="D23:I23">SUM(D14:D21)</f>
        <v>100000</v>
      </c>
      <c r="E23" s="39">
        <f t="shared" si="0"/>
        <v>172770</v>
      </c>
      <c r="F23" s="39">
        <f t="shared" si="0"/>
        <v>97763</v>
      </c>
      <c r="G23" s="39">
        <f t="shared" si="0"/>
        <v>370533</v>
      </c>
      <c r="H23" s="39">
        <f t="shared" si="0"/>
        <v>72002</v>
      </c>
      <c r="I23" s="39">
        <f t="shared" si="0"/>
        <v>442535</v>
      </c>
      <c r="K23" s="36"/>
    </row>
    <row r="24" spans="1:9" ht="16.5">
      <c r="A24" s="41"/>
      <c r="C24" s="45"/>
      <c r="D24" s="36"/>
      <c r="E24" s="36"/>
      <c r="F24" s="36"/>
      <c r="G24" s="36"/>
      <c r="H24" s="36"/>
      <c r="I24" s="36"/>
    </row>
    <row r="25" spans="1:9" ht="16.5">
      <c r="A25" s="41"/>
      <c r="C25" s="45"/>
      <c r="D25" s="36"/>
      <c r="E25" s="36"/>
      <c r="F25" s="36"/>
      <c r="G25" s="36"/>
      <c r="H25" s="36"/>
      <c r="I25" s="36"/>
    </row>
    <row r="26" spans="1:9" ht="16.5">
      <c r="A26" s="41"/>
      <c r="C26" s="45"/>
      <c r="D26" s="36"/>
      <c r="E26" s="36"/>
      <c r="F26" s="36"/>
      <c r="G26" s="36"/>
      <c r="H26" s="36"/>
      <c r="I26" s="36"/>
    </row>
    <row r="27" spans="1:9" ht="16.5">
      <c r="A27" s="66" t="s">
        <v>133</v>
      </c>
      <c r="C27" s="45"/>
      <c r="D27" s="36"/>
      <c r="E27" s="36"/>
      <c r="F27" s="36"/>
      <c r="G27" s="36"/>
      <c r="H27" s="36"/>
      <c r="I27" s="36"/>
    </row>
    <row r="28" spans="3:9" ht="16.5">
      <c r="C28" s="45"/>
      <c r="D28" s="36"/>
      <c r="E28" s="36"/>
      <c r="F28" s="36"/>
      <c r="G28" s="36"/>
      <c r="H28" s="36"/>
      <c r="I28" s="36"/>
    </row>
    <row r="29" spans="1:9" ht="16.5">
      <c r="A29" s="41" t="s">
        <v>241</v>
      </c>
      <c r="C29" s="45"/>
      <c r="D29" s="36">
        <v>100000</v>
      </c>
      <c r="E29" s="36">
        <v>172770</v>
      </c>
      <c r="F29" s="36">
        <v>67750</v>
      </c>
      <c r="G29" s="36">
        <f>SUM(D29:F29)</f>
        <v>340520</v>
      </c>
      <c r="H29" s="36">
        <v>66661</v>
      </c>
      <c r="I29" s="36">
        <f>G29+H29</f>
        <v>407181</v>
      </c>
    </row>
    <row r="30" spans="3:9" ht="16.5">
      <c r="C30" s="45"/>
      <c r="D30" s="36"/>
      <c r="E30" s="36"/>
      <c r="F30" s="36"/>
      <c r="G30" s="36"/>
      <c r="H30" s="36"/>
      <c r="I30" s="36"/>
    </row>
    <row r="31" spans="1:9" ht="16.5">
      <c r="A31" s="42" t="s">
        <v>190</v>
      </c>
      <c r="C31" s="45"/>
      <c r="D31" s="36">
        <v>0</v>
      </c>
      <c r="E31" s="36">
        <v>0</v>
      </c>
      <c r="F31" s="36">
        <v>346</v>
      </c>
      <c r="G31" s="36">
        <f>SUM(D31:F31)</f>
        <v>346</v>
      </c>
      <c r="H31" s="36">
        <v>0</v>
      </c>
      <c r="I31" s="36">
        <f>G31+H31</f>
        <v>346</v>
      </c>
    </row>
    <row r="32" spans="3:9" ht="16.5">
      <c r="C32" s="45"/>
      <c r="D32" s="38"/>
      <c r="E32" s="38"/>
      <c r="F32" s="38"/>
      <c r="G32" s="38"/>
      <c r="H32" s="38"/>
      <c r="I32" s="38"/>
    </row>
    <row r="33" spans="1:9" ht="16.5">
      <c r="A33" s="41" t="s">
        <v>242</v>
      </c>
      <c r="D33" s="36">
        <f aca="true" t="shared" si="1" ref="D33:I33">SUM(D29:D32)</f>
        <v>100000</v>
      </c>
      <c r="E33" s="36">
        <f t="shared" si="1"/>
        <v>172770</v>
      </c>
      <c r="F33" s="36">
        <f t="shared" si="1"/>
        <v>68096</v>
      </c>
      <c r="G33" s="36">
        <f t="shared" si="1"/>
        <v>340866</v>
      </c>
      <c r="H33" s="36">
        <f t="shared" si="1"/>
        <v>66661</v>
      </c>
      <c r="I33" s="36">
        <f t="shared" si="1"/>
        <v>407527</v>
      </c>
    </row>
    <row r="34" spans="1:9" ht="16.5">
      <c r="A34" s="41"/>
      <c r="D34" s="36"/>
      <c r="E34" s="36"/>
      <c r="F34" s="36"/>
      <c r="G34" s="36"/>
      <c r="H34" s="36"/>
      <c r="I34" s="36"/>
    </row>
    <row r="35" spans="1:9" ht="16.5">
      <c r="A35" s="42" t="s">
        <v>135</v>
      </c>
      <c r="D35" s="37">
        <v>0</v>
      </c>
      <c r="E35" s="37">
        <v>0</v>
      </c>
      <c r="F35" s="37">
        <v>19580</v>
      </c>
      <c r="G35" s="37">
        <f>SUM(D35:F35)</f>
        <v>19580</v>
      </c>
      <c r="H35" s="37">
        <v>12772</v>
      </c>
      <c r="I35" s="37">
        <f>SUM(G35:H35)</f>
        <v>32352</v>
      </c>
    </row>
    <row r="36" spans="4:9" ht="16.5">
      <c r="D36" s="37"/>
      <c r="E36" s="37"/>
      <c r="F36" s="37"/>
      <c r="G36" s="37"/>
      <c r="H36" s="37"/>
      <c r="I36" s="37"/>
    </row>
    <row r="37" spans="1:9" ht="16.5">
      <c r="A37" s="42" t="s">
        <v>239</v>
      </c>
      <c r="D37" s="37">
        <v>0</v>
      </c>
      <c r="E37" s="37">
        <v>0</v>
      </c>
      <c r="F37" s="37">
        <v>-1440</v>
      </c>
      <c r="G37" s="37">
        <f>SUM(D37:F37)</f>
        <v>-1440</v>
      </c>
      <c r="H37" s="37">
        <v>0</v>
      </c>
      <c r="I37" s="37">
        <f>SUM(G37:H37)</f>
        <v>-1440</v>
      </c>
    </row>
    <row r="38" spans="4:9" ht="16.5">
      <c r="D38" s="37"/>
      <c r="E38" s="37"/>
      <c r="F38" s="37"/>
      <c r="G38" s="37"/>
      <c r="H38" s="37"/>
      <c r="I38" s="37"/>
    </row>
    <row r="39" spans="1:9" ht="16.5">
      <c r="A39" s="42" t="s">
        <v>119</v>
      </c>
      <c r="D39" s="37"/>
      <c r="E39" s="37"/>
      <c r="F39" s="37"/>
      <c r="G39" s="37"/>
      <c r="H39" s="37"/>
      <c r="I39" s="37"/>
    </row>
    <row r="40" spans="1:9" ht="16.5">
      <c r="A40" s="42" t="s">
        <v>120</v>
      </c>
      <c r="D40" s="37">
        <v>0</v>
      </c>
      <c r="E40" s="37">
        <v>0</v>
      </c>
      <c r="F40" s="37">
        <v>0</v>
      </c>
      <c r="G40" s="37">
        <v>0</v>
      </c>
      <c r="H40" s="37">
        <v>-9476</v>
      </c>
      <c r="I40" s="37">
        <f>SUM(G40:H40)</f>
        <v>-9476</v>
      </c>
    </row>
    <row r="41" spans="4:9" ht="16.5">
      <c r="D41" s="38"/>
      <c r="E41" s="38"/>
      <c r="F41" s="38"/>
      <c r="G41" s="38"/>
      <c r="H41" s="38"/>
      <c r="I41" s="38"/>
    </row>
    <row r="42" spans="4:9" ht="16.5">
      <c r="D42" s="37"/>
      <c r="E42" s="37"/>
      <c r="F42" s="37"/>
      <c r="G42" s="37"/>
      <c r="H42" s="37"/>
      <c r="I42" s="37"/>
    </row>
    <row r="43" spans="1:9" ht="17.25" thickBot="1">
      <c r="A43" s="41" t="s">
        <v>134</v>
      </c>
      <c r="D43" s="39">
        <f aca="true" t="shared" si="2" ref="D43:I43">SUM(D33:D41)</f>
        <v>100000</v>
      </c>
      <c r="E43" s="39">
        <f t="shared" si="2"/>
        <v>172770</v>
      </c>
      <c r="F43" s="39">
        <f t="shared" si="2"/>
        <v>86236</v>
      </c>
      <c r="G43" s="39">
        <f t="shared" si="2"/>
        <v>359006</v>
      </c>
      <c r="H43" s="39">
        <f t="shared" si="2"/>
        <v>69957</v>
      </c>
      <c r="I43" s="39">
        <f t="shared" si="2"/>
        <v>428963</v>
      </c>
    </row>
    <row r="44" ht="16.5">
      <c r="G44" s="36"/>
    </row>
    <row r="45" ht="16.5">
      <c r="K45" s="36"/>
    </row>
    <row r="46" ht="16.5">
      <c r="K46" s="36"/>
    </row>
    <row r="51" ht="16.5"/>
    <row r="52" ht="16.5"/>
  </sheetData>
  <printOptions/>
  <pageMargins left="0.42" right="0.21" top="0.56" bottom="0.35" header="0.3" footer="0.28"/>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H56"/>
  <sheetViews>
    <sheetView workbookViewId="0" topLeftCell="A1">
      <selection activeCell="A1" sqref="A1"/>
    </sheetView>
  </sheetViews>
  <sheetFormatPr defaultColWidth="9.140625" defaultRowHeight="12.75"/>
  <cols>
    <col min="1" max="1" width="3.7109375" style="0" customWidth="1"/>
    <col min="2" max="2" width="65.57421875" style="0" customWidth="1"/>
    <col min="4" max="4" width="1.57421875" style="0" customWidth="1"/>
  </cols>
  <sheetData>
    <row r="1" ht="12.75">
      <c r="A1" s="1" t="s">
        <v>247</v>
      </c>
    </row>
    <row r="2" ht="12.75">
      <c r="A2" s="11" t="s">
        <v>189</v>
      </c>
    </row>
    <row r="3" ht="12.75">
      <c r="A3" s="1" t="s">
        <v>250</v>
      </c>
    </row>
    <row r="4" ht="12.75">
      <c r="A4" s="1" t="s">
        <v>132</v>
      </c>
    </row>
    <row r="5" ht="12.75">
      <c r="A5" s="11" t="s">
        <v>80</v>
      </c>
    </row>
    <row r="6" spans="1:5" ht="14.25">
      <c r="A6" s="19"/>
      <c r="C6" s="84" t="s">
        <v>98</v>
      </c>
      <c r="D6" s="84"/>
      <c r="E6" s="84"/>
    </row>
    <row r="7" spans="3:5" ht="12.75">
      <c r="C7" s="79" t="s">
        <v>217</v>
      </c>
      <c r="D7" s="79"/>
      <c r="E7" s="79" t="s">
        <v>197</v>
      </c>
    </row>
    <row r="8" spans="3:5" ht="12.75">
      <c r="C8" s="7" t="s">
        <v>252</v>
      </c>
      <c r="D8" s="7"/>
      <c r="E8" s="7" t="s">
        <v>252</v>
      </c>
    </row>
    <row r="9" spans="1:5" ht="12.75">
      <c r="A9" s="1" t="s">
        <v>81</v>
      </c>
      <c r="C9" s="1"/>
      <c r="D9" s="1"/>
      <c r="E9" s="1"/>
    </row>
    <row r="10" spans="3:5" ht="12.75">
      <c r="C10" s="1"/>
      <c r="D10" s="1"/>
      <c r="E10" s="1"/>
    </row>
    <row r="11" spans="1:5" ht="12.75">
      <c r="A11" t="s">
        <v>106</v>
      </c>
      <c r="C11" s="13">
        <v>38148</v>
      </c>
      <c r="D11" s="13"/>
      <c r="E11" s="13">
        <v>43020</v>
      </c>
    </row>
    <row r="12" spans="3:5" ht="12.75">
      <c r="C12" s="13"/>
      <c r="D12" s="13"/>
      <c r="E12" s="13"/>
    </row>
    <row r="13" spans="1:5" ht="12.75">
      <c r="A13" t="s">
        <v>121</v>
      </c>
      <c r="C13" s="13"/>
      <c r="D13" s="13"/>
      <c r="E13" s="13"/>
    </row>
    <row r="14" spans="2:5" ht="12.75">
      <c r="B14" t="s">
        <v>122</v>
      </c>
      <c r="C14" s="13">
        <v>10493</v>
      </c>
      <c r="D14" s="13"/>
      <c r="E14" s="13">
        <v>4306</v>
      </c>
    </row>
    <row r="15" spans="2:5" ht="12.75">
      <c r="B15" t="s">
        <v>123</v>
      </c>
      <c r="C15" s="16">
        <v>9892</v>
      </c>
      <c r="D15" s="13"/>
      <c r="E15" s="16">
        <v>4119</v>
      </c>
    </row>
    <row r="16" spans="1:5" ht="12.75">
      <c r="A16" t="s">
        <v>124</v>
      </c>
      <c r="C16" s="13">
        <f>SUM(C10:C15)</f>
        <v>58533</v>
      </c>
      <c r="D16" s="13"/>
      <c r="E16" s="13">
        <f>SUM(E10:E15)</f>
        <v>51445</v>
      </c>
    </row>
    <row r="17" spans="3:5" ht="12.75">
      <c r="C17" s="13"/>
      <c r="D17" s="13"/>
      <c r="E17" s="13"/>
    </row>
    <row r="18" spans="1:5" ht="12.75">
      <c r="A18" t="s">
        <v>125</v>
      </c>
      <c r="C18" s="13"/>
      <c r="D18" s="13"/>
      <c r="E18" s="13"/>
    </row>
    <row r="19" spans="2:5" ht="12.75">
      <c r="B19" t="s">
        <v>88</v>
      </c>
      <c r="C19" s="13">
        <v>-16702</v>
      </c>
      <c r="D19" s="13"/>
      <c r="E19" s="13">
        <v>6983</v>
      </c>
    </row>
    <row r="20" spans="2:5" ht="12.75">
      <c r="B20" t="s">
        <v>89</v>
      </c>
      <c r="C20" s="16">
        <v>-5067</v>
      </c>
      <c r="D20" s="13"/>
      <c r="E20" s="16">
        <v>-15799</v>
      </c>
    </row>
    <row r="21" spans="1:5" ht="12.75">
      <c r="A21" t="s">
        <v>244</v>
      </c>
      <c r="C21" s="13">
        <f>SUM(C16:C20)</f>
        <v>36764</v>
      </c>
      <c r="D21" s="13"/>
      <c r="E21" s="13">
        <f>SUM(E16:E20)</f>
        <v>42629</v>
      </c>
    </row>
    <row r="22" spans="1:5" ht="12.75">
      <c r="A22" t="s">
        <v>126</v>
      </c>
      <c r="C22" s="13">
        <v>-16017</v>
      </c>
      <c r="D22" s="13"/>
      <c r="E22" s="13">
        <v>-10152</v>
      </c>
    </row>
    <row r="23" spans="1:5" ht="12.75">
      <c r="A23" t="s">
        <v>245</v>
      </c>
      <c r="C23" s="15">
        <f>SUM(C21:C22)</f>
        <v>20747</v>
      </c>
      <c r="D23" s="13"/>
      <c r="E23" s="15">
        <f>SUM(E21:E22)</f>
        <v>32477</v>
      </c>
    </row>
    <row r="24" spans="3:5" ht="12.75">
      <c r="C24" s="2"/>
      <c r="D24" s="2"/>
      <c r="E24" s="2"/>
    </row>
    <row r="25" spans="1:5" ht="12.75">
      <c r="A25" s="1" t="s">
        <v>129</v>
      </c>
      <c r="C25" s="2"/>
      <c r="D25" s="2"/>
      <c r="E25" s="2"/>
    </row>
    <row r="26" spans="3:5" ht="12.75">
      <c r="C26" s="2"/>
      <c r="D26" s="2"/>
      <c r="E26" s="2"/>
    </row>
    <row r="27" spans="1:5" ht="12.75">
      <c r="A27" t="s">
        <v>87</v>
      </c>
      <c r="C27" s="2">
        <v>1983</v>
      </c>
      <c r="D27" s="2"/>
      <c r="E27" s="2">
        <v>1959</v>
      </c>
    </row>
    <row r="28" spans="1:5" ht="12.75">
      <c r="A28" t="s">
        <v>127</v>
      </c>
      <c r="C28" s="2">
        <v>-1446</v>
      </c>
      <c r="D28" s="2"/>
      <c r="E28" s="2">
        <v>-386</v>
      </c>
    </row>
    <row r="29" spans="1:5" ht="15">
      <c r="A29" s="40" t="s">
        <v>95</v>
      </c>
      <c r="C29" s="2">
        <v>5085</v>
      </c>
      <c r="D29" s="2"/>
      <c r="E29" s="2">
        <v>0</v>
      </c>
    </row>
    <row r="30" spans="1:5" ht="12.75">
      <c r="A30" t="s">
        <v>214</v>
      </c>
      <c r="C30" s="2">
        <v>-5291</v>
      </c>
      <c r="D30" s="2"/>
      <c r="E30" s="2">
        <v>-3409</v>
      </c>
    </row>
    <row r="31" spans="1:5" ht="12.75">
      <c r="A31" t="s">
        <v>91</v>
      </c>
      <c r="C31" s="3">
        <f>SUM(C24:C30)</f>
        <v>331</v>
      </c>
      <c r="D31" s="4"/>
      <c r="E31" s="3">
        <f>SUM(E24:E30)</f>
        <v>-1836</v>
      </c>
    </row>
    <row r="32" spans="3:5" ht="12.75">
      <c r="C32" s="2"/>
      <c r="D32" s="2"/>
      <c r="E32" s="2"/>
    </row>
    <row r="33" spans="1:5" ht="12.75">
      <c r="A33" s="1" t="s">
        <v>130</v>
      </c>
      <c r="C33" s="2"/>
      <c r="D33" s="2"/>
      <c r="E33" s="2"/>
    </row>
    <row r="34" spans="3:5" ht="12.75">
      <c r="C34" s="2"/>
      <c r="D34" s="2"/>
      <c r="E34" s="2"/>
    </row>
    <row r="35" spans="1:5" ht="12.75">
      <c r="A35" t="s">
        <v>96</v>
      </c>
      <c r="C35" s="2">
        <v>-951</v>
      </c>
      <c r="D35" s="2"/>
      <c r="E35" s="2">
        <v>-5314</v>
      </c>
    </row>
    <row r="36" spans="1:5" ht="12.75">
      <c r="A36" t="s">
        <v>76</v>
      </c>
      <c r="C36" s="2">
        <v>-1827</v>
      </c>
      <c r="D36" s="2"/>
      <c r="E36" s="2">
        <v>-1440</v>
      </c>
    </row>
    <row r="37" spans="1:5" ht="15">
      <c r="A37" s="40" t="s">
        <v>92</v>
      </c>
      <c r="C37" s="2">
        <v>-10184</v>
      </c>
      <c r="D37" s="2"/>
      <c r="E37" s="2">
        <v>0</v>
      </c>
    </row>
    <row r="38" spans="1:5" ht="15">
      <c r="A38" s="40" t="s">
        <v>93</v>
      </c>
      <c r="C38" s="2">
        <v>-7585</v>
      </c>
      <c r="D38" s="2"/>
      <c r="E38" s="2">
        <v>0</v>
      </c>
    </row>
    <row r="39" spans="1:5" ht="12.75">
      <c r="A39" t="s">
        <v>128</v>
      </c>
      <c r="C39" s="2">
        <v>-3586</v>
      </c>
      <c r="D39" s="2"/>
      <c r="E39" s="2">
        <v>-839</v>
      </c>
    </row>
    <row r="40" spans="1:5" ht="12.75">
      <c r="A40" t="s">
        <v>151</v>
      </c>
      <c r="C40" s="3">
        <f>SUM(C35:C39)</f>
        <v>-24133</v>
      </c>
      <c r="D40" s="2"/>
      <c r="E40" s="3">
        <f>E35+E39+E36</f>
        <v>-7593</v>
      </c>
    </row>
    <row r="41" spans="3:5" ht="12.75">
      <c r="C41" s="4"/>
      <c r="D41" s="2"/>
      <c r="E41" s="4"/>
    </row>
    <row r="42" spans="1:5" ht="12.75">
      <c r="A42" t="s">
        <v>17</v>
      </c>
      <c r="C42" s="2">
        <f>C23+C31+C40</f>
        <v>-3055</v>
      </c>
      <c r="D42" s="2"/>
      <c r="E42" s="2">
        <f>E23+E31+E40</f>
        <v>23048</v>
      </c>
    </row>
    <row r="43" spans="3:5" ht="12.75">
      <c r="C43" s="2"/>
      <c r="D43" s="2"/>
      <c r="E43" s="2"/>
    </row>
    <row r="44" spans="1:7" ht="12.75">
      <c r="A44" t="s">
        <v>237</v>
      </c>
      <c r="C44" s="2">
        <v>60291</v>
      </c>
      <c r="D44" s="2"/>
      <c r="E44" s="2">
        <v>37243</v>
      </c>
      <c r="G44" s="2"/>
    </row>
    <row r="45" spans="3:5" ht="12.75">
      <c r="C45" s="2"/>
      <c r="D45" s="2"/>
      <c r="E45" s="2"/>
    </row>
    <row r="46" spans="1:5" ht="13.5" thickBot="1">
      <c r="A46" t="s">
        <v>238</v>
      </c>
      <c r="C46" s="6">
        <f>SUM(C42:C45)</f>
        <v>57236</v>
      </c>
      <c r="D46" s="2"/>
      <c r="E46" s="6">
        <f>SUM(E42:E45)</f>
        <v>60291</v>
      </c>
    </row>
    <row r="47" spans="1:5" ht="12.75">
      <c r="A47" t="s">
        <v>228</v>
      </c>
      <c r="C47" s="2"/>
      <c r="D47" s="2"/>
      <c r="E47" s="2"/>
    </row>
    <row r="48" spans="1:5" ht="12.75">
      <c r="A48" t="s">
        <v>64</v>
      </c>
      <c r="C48" s="2">
        <v>64881</v>
      </c>
      <c r="D48" s="2"/>
      <c r="E48" s="2">
        <v>71148</v>
      </c>
    </row>
    <row r="49" spans="1:5" ht="12.75">
      <c r="A49" t="s">
        <v>99</v>
      </c>
      <c r="C49" s="17">
        <v>-1311</v>
      </c>
      <c r="D49" s="2"/>
      <c r="E49" s="5">
        <v>-2392</v>
      </c>
    </row>
    <row r="50" spans="3:5" ht="12.75">
      <c r="C50" s="2">
        <f>SUM(C47:C49)</f>
        <v>63570</v>
      </c>
      <c r="D50" s="2"/>
      <c r="E50" s="2">
        <f>SUM(E47:E49)</f>
        <v>68756</v>
      </c>
    </row>
    <row r="51" spans="3:5" ht="12.75">
      <c r="C51" s="2"/>
      <c r="D51" s="2"/>
      <c r="E51" s="2"/>
    </row>
    <row r="52" spans="1:5" ht="12.75">
      <c r="A52" t="s">
        <v>192</v>
      </c>
      <c r="C52" s="2">
        <v>-6334</v>
      </c>
      <c r="D52" s="2"/>
      <c r="E52" s="2">
        <v>-8465</v>
      </c>
    </row>
    <row r="53" ht="12.75">
      <c r="B53" t="s">
        <v>193</v>
      </c>
    </row>
    <row r="54" spans="3:5" ht="13.5" thickBot="1">
      <c r="C54" s="6">
        <f>C50+C52</f>
        <v>57236</v>
      </c>
      <c r="D54" s="4"/>
      <c r="E54" s="6">
        <f>E50+E52</f>
        <v>60291</v>
      </c>
    </row>
    <row r="56" spans="6:8" ht="12.75">
      <c r="F56" s="2"/>
      <c r="H56" s="2"/>
    </row>
  </sheetData>
  <mergeCells count="1">
    <mergeCell ref="C6:E6"/>
  </mergeCells>
  <printOptions/>
  <pageMargins left="0.58" right="0.62" top="0.47" bottom="0.57" header="0.42"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M176"/>
  <sheetViews>
    <sheetView workbookViewId="0" topLeftCell="A1">
      <selection activeCell="A1" sqref="A1"/>
    </sheetView>
  </sheetViews>
  <sheetFormatPr defaultColWidth="9.140625" defaultRowHeight="12.75"/>
  <cols>
    <col min="1" max="1" width="3.7109375" style="10" customWidth="1"/>
    <col min="2" max="2" width="1.421875" style="10" customWidth="1"/>
    <col min="3" max="4" width="9.140625" style="10" customWidth="1"/>
    <col min="5" max="5" width="21.421875" style="10" customWidth="1"/>
    <col min="6" max="8" width="11.140625" style="10" customWidth="1"/>
    <col min="9" max="9" width="11.28125" style="10" customWidth="1"/>
    <col min="10" max="10" width="10.57421875" style="10" customWidth="1"/>
    <col min="11" max="12" width="9.140625" style="10" customWidth="1"/>
    <col min="13" max="13" width="14.00390625" style="10" bestFit="1" customWidth="1"/>
    <col min="14" max="16384" width="9.140625" style="10" customWidth="1"/>
  </cols>
  <sheetData>
    <row r="1" ht="12.75">
      <c r="A1" s="70" t="s">
        <v>247</v>
      </c>
    </row>
    <row r="2" spans="1:11" ht="12.75">
      <c r="A2" s="10" t="s">
        <v>189</v>
      </c>
      <c r="K2" s="74"/>
    </row>
    <row r="3" ht="12.75">
      <c r="A3" s="70" t="s">
        <v>100</v>
      </c>
    </row>
    <row r="4" ht="12.75">
      <c r="A4" s="70"/>
    </row>
    <row r="5" ht="12.75">
      <c r="A5" s="70"/>
    </row>
    <row r="6" ht="12.75"/>
    <row r="7" ht="12.75">
      <c r="A7" s="70"/>
    </row>
    <row r="8" spans="1:2" ht="12.75">
      <c r="A8" s="70" t="s">
        <v>152</v>
      </c>
      <c r="B8" s="70" t="s">
        <v>8</v>
      </c>
    </row>
    <row r="9" ht="12.75">
      <c r="A9" s="70"/>
    </row>
    <row r="10" ht="12.75">
      <c r="A10" s="70"/>
    </row>
    <row r="11" ht="12.75">
      <c r="A11" s="70"/>
    </row>
    <row r="12" ht="12.75">
      <c r="A12" s="70"/>
    </row>
    <row r="13" ht="12.75">
      <c r="A13" s="70"/>
    </row>
    <row r="14" ht="12.75">
      <c r="A14" s="70"/>
    </row>
    <row r="15" ht="12.75">
      <c r="A15" s="70"/>
    </row>
    <row r="16" ht="12.75">
      <c r="A16" s="70"/>
    </row>
    <row r="17" spans="1:2" ht="12.75">
      <c r="A17" s="70" t="s">
        <v>153</v>
      </c>
      <c r="B17" s="70" t="s">
        <v>9</v>
      </c>
    </row>
    <row r="18" ht="12.75">
      <c r="A18" s="70"/>
    </row>
    <row r="19" ht="12.75">
      <c r="A19" s="70"/>
    </row>
    <row r="20" ht="12.75"/>
    <row r="21" ht="12.75"/>
    <row r="22" ht="12.75">
      <c r="B22" s="10" t="s">
        <v>231</v>
      </c>
    </row>
    <row r="23" ht="12.75">
      <c r="B23" s="10" t="s">
        <v>232</v>
      </c>
    </row>
    <row r="24" ht="12.75"/>
    <row r="25" ht="12.75"/>
    <row r="26" ht="12.75"/>
    <row r="27" ht="12.75"/>
    <row r="28" ht="12.75"/>
    <row r="29" ht="12.75"/>
    <row r="30" ht="12.75"/>
    <row r="31" ht="12.75"/>
    <row r="32" ht="12.75"/>
    <row r="33" ht="12.75"/>
    <row r="34" spans="1:2" ht="12.75">
      <c r="A34" s="70"/>
      <c r="B34" s="70"/>
    </row>
    <row r="35" spans="1:2" ht="12.75">
      <c r="A35" s="70"/>
      <c r="B35" s="70"/>
    </row>
    <row r="36" spans="1:2" ht="12.75">
      <c r="A36" s="70"/>
      <c r="B36" s="70"/>
    </row>
    <row r="37" spans="1:2" ht="12.75">
      <c r="A37" s="70"/>
      <c r="B37" s="70"/>
    </row>
    <row r="38" spans="1:2" ht="12.75">
      <c r="A38" s="70"/>
      <c r="B38" s="70"/>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68" spans="1:2" ht="12.75">
      <c r="A68" s="70" t="s">
        <v>155</v>
      </c>
      <c r="B68" s="70" t="s">
        <v>156</v>
      </c>
    </row>
    <row r="69" ht="12.75"/>
    <row r="70" ht="12.75"/>
    <row r="71" ht="12.75"/>
    <row r="72" spans="7:9" ht="12.75">
      <c r="G72" s="71" t="s">
        <v>223</v>
      </c>
      <c r="H72" s="72"/>
      <c r="I72" s="71" t="s">
        <v>221</v>
      </c>
    </row>
    <row r="73" spans="7:9" ht="12.75">
      <c r="G73" s="71" t="s">
        <v>233</v>
      </c>
      <c r="H73" s="71" t="s">
        <v>230</v>
      </c>
      <c r="I73" s="71" t="s">
        <v>222</v>
      </c>
    </row>
    <row r="74" spans="7:9" ht="12.75">
      <c r="G74" s="71" t="s">
        <v>252</v>
      </c>
      <c r="H74" s="71" t="s">
        <v>252</v>
      </c>
      <c r="I74" s="71" t="s">
        <v>252</v>
      </c>
    </row>
    <row r="75" spans="7:9" ht="12.75">
      <c r="G75" s="71"/>
      <c r="H75" s="72"/>
      <c r="I75" s="71"/>
    </row>
    <row r="76" spans="2:9" ht="12.75">
      <c r="B76" s="70" t="s">
        <v>234</v>
      </c>
      <c r="G76" s="71"/>
      <c r="H76" s="72"/>
      <c r="I76" s="71"/>
    </row>
    <row r="77" spans="3:12" ht="12.75">
      <c r="C77" s="10" t="s">
        <v>224</v>
      </c>
      <c r="G77" s="64">
        <v>84248</v>
      </c>
      <c r="H77" s="64">
        <v>47853</v>
      </c>
      <c r="I77" s="64">
        <f>G77+H77</f>
        <v>132101</v>
      </c>
      <c r="L77" s="64"/>
    </row>
    <row r="78" spans="3:12" ht="12.75">
      <c r="C78" s="10" t="s">
        <v>200</v>
      </c>
      <c r="G78" s="64">
        <v>107513</v>
      </c>
      <c r="H78" s="64">
        <v>-74218</v>
      </c>
      <c r="I78" s="64">
        <f>G78+H78</f>
        <v>33295</v>
      </c>
      <c r="L78" s="64"/>
    </row>
    <row r="79" spans="3:9" ht="13.5" thickBot="1">
      <c r="C79" s="10" t="s">
        <v>227</v>
      </c>
      <c r="G79" s="65">
        <v>0</v>
      </c>
      <c r="H79" s="65">
        <v>26365</v>
      </c>
      <c r="I79" s="65">
        <f>G79+H79</f>
        <v>26365</v>
      </c>
    </row>
    <row r="81" spans="1:2" ht="12.75">
      <c r="A81" s="70" t="s">
        <v>157</v>
      </c>
      <c r="B81" s="70" t="s">
        <v>13</v>
      </c>
    </row>
    <row r="82" ht="12.75"/>
    <row r="83" ht="12.75"/>
    <row r="84" spans="1:2" ht="12.75">
      <c r="A84" s="70" t="s">
        <v>158</v>
      </c>
      <c r="B84" s="70" t="s">
        <v>14</v>
      </c>
    </row>
    <row r="85" spans="1:9" ht="12.75">
      <c r="A85" s="70"/>
      <c r="B85" s="70"/>
      <c r="F85" s="85" t="s">
        <v>50</v>
      </c>
      <c r="G85" s="85"/>
      <c r="H85" s="85" t="s">
        <v>98</v>
      </c>
      <c r="I85" s="85"/>
    </row>
    <row r="86" spans="1:9" ht="12.75">
      <c r="A86" s="70"/>
      <c r="B86" s="70"/>
      <c r="F86" s="75" t="s">
        <v>217</v>
      </c>
      <c r="G86" s="75" t="s">
        <v>197</v>
      </c>
      <c r="H86" s="75" t="s">
        <v>217</v>
      </c>
      <c r="I86" s="75" t="s">
        <v>197</v>
      </c>
    </row>
    <row r="87" spans="1:9" ht="12.75">
      <c r="A87" s="70"/>
      <c r="B87" s="70" t="s">
        <v>41</v>
      </c>
      <c r="F87" s="75" t="s">
        <v>252</v>
      </c>
      <c r="G87" s="75" t="s">
        <v>252</v>
      </c>
      <c r="H87" s="75" t="s">
        <v>252</v>
      </c>
      <c r="I87" s="75" t="s">
        <v>252</v>
      </c>
    </row>
    <row r="89" ht="12.75">
      <c r="B89" s="10" t="s">
        <v>105</v>
      </c>
    </row>
    <row r="90" spans="3:9" ht="12.75">
      <c r="C90" s="10" t="s">
        <v>102</v>
      </c>
      <c r="F90" s="64">
        <v>4172</v>
      </c>
      <c r="G90" s="64">
        <v>5336</v>
      </c>
      <c r="H90" s="64">
        <v>15790</v>
      </c>
      <c r="I90" s="64">
        <v>18234</v>
      </c>
    </row>
    <row r="91" spans="3:9" ht="12.75">
      <c r="C91" s="10" t="s">
        <v>103</v>
      </c>
      <c r="F91" s="64">
        <v>20030</v>
      </c>
      <c r="G91" s="64">
        <v>18121</v>
      </c>
      <c r="H91" s="64">
        <v>77241</v>
      </c>
      <c r="I91" s="64">
        <v>70878</v>
      </c>
    </row>
    <row r="92" spans="3:9" ht="12.75">
      <c r="C92" s="10" t="s">
        <v>101</v>
      </c>
      <c r="F92" s="64">
        <v>4722</v>
      </c>
      <c r="G92" s="64">
        <v>7690</v>
      </c>
      <c r="H92" s="64">
        <v>18736</v>
      </c>
      <c r="I92" s="64">
        <v>24152</v>
      </c>
    </row>
    <row r="93" spans="3:9" ht="12.75">
      <c r="C93" s="10" t="s">
        <v>194</v>
      </c>
      <c r="F93" s="67">
        <v>6118</v>
      </c>
      <c r="G93" s="67">
        <v>27061</v>
      </c>
      <c r="H93" s="67">
        <v>25583</v>
      </c>
      <c r="I93" s="67">
        <v>38916</v>
      </c>
    </row>
    <row r="94" spans="6:9" ht="12.75">
      <c r="F94" s="64">
        <f>SUM(F89:F93)</f>
        <v>35042</v>
      </c>
      <c r="G94" s="64">
        <f>SUM(G89:G93)</f>
        <v>58208</v>
      </c>
      <c r="H94" s="64">
        <f>SUM(H89:H93)</f>
        <v>137350</v>
      </c>
      <c r="I94" s="64">
        <f>SUM(I89:I93)</f>
        <v>152180</v>
      </c>
    </row>
    <row r="95" spans="3:9" ht="12.75">
      <c r="C95" s="10" t="s">
        <v>94</v>
      </c>
      <c r="F95" s="67">
        <v>-5612</v>
      </c>
      <c r="G95" s="67">
        <v>-7843</v>
      </c>
      <c r="H95" s="67">
        <v>-23560</v>
      </c>
      <c r="I95" s="67">
        <v>-17523</v>
      </c>
    </row>
    <row r="96" spans="6:9" ht="13.5" thickBot="1">
      <c r="F96" s="68">
        <f>F94+F95</f>
        <v>29430</v>
      </c>
      <c r="G96" s="68">
        <f>G94+G95</f>
        <v>50365</v>
      </c>
      <c r="H96" s="68">
        <f>H94+H95</f>
        <v>113790</v>
      </c>
      <c r="I96" s="68">
        <f>I94+I95</f>
        <v>134657</v>
      </c>
    </row>
    <row r="97" spans="2:9" ht="12.75">
      <c r="B97" s="70" t="s">
        <v>15</v>
      </c>
      <c r="F97" s="64"/>
      <c r="G97" s="64"/>
      <c r="H97" s="64"/>
      <c r="I97" s="64"/>
    </row>
    <row r="98" spans="2:10" ht="12.75">
      <c r="B98" s="70"/>
      <c r="F98" s="64"/>
      <c r="G98" s="64"/>
      <c r="H98" s="64"/>
      <c r="I98" s="64"/>
      <c r="J98" s="64"/>
    </row>
    <row r="99" spans="2:9" ht="12.75">
      <c r="B99" s="10" t="s">
        <v>104</v>
      </c>
      <c r="F99" s="64"/>
      <c r="G99" s="64"/>
      <c r="H99" s="64"/>
      <c r="I99" s="64"/>
    </row>
    <row r="100" spans="3:9" ht="12.75">
      <c r="C100" s="10" t="s">
        <v>102</v>
      </c>
      <c r="F100" s="64">
        <v>543</v>
      </c>
      <c r="G100" s="64">
        <v>1069</v>
      </c>
      <c r="H100" s="64">
        <v>-390</v>
      </c>
      <c r="I100" s="64">
        <v>2136</v>
      </c>
    </row>
    <row r="101" spans="3:9" ht="12.75">
      <c r="C101" s="10" t="s">
        <v>103</v>
      </c>
      <c r="F101" s="64">
        <v>10907</v>
      </c>
      <c r="G101" s="64">
        <v>6607</v>
      </c>
      <c r="H101" s="64">
        <v>36956</v>
      </c>
      <c r="I101" s="64">
        <v>32822</v>
      </c>
    </row>
    <row r="102" spans="3:11" ht="12.75">
      <c r="C102" s="10" t="s">
        <v>101</v>
      </c>
      <c r="F102" s="64">
        <v>543</v>
      </c>
      <c r="G102" s="64">
        <v>-662</v>
      </c>
      <c r="H102" s="64">
        <v>3110</v>
      </c>
      <c r="I102" s="64">
        <v>3213</v>
      </c>
      <c r="K102" s="64"/>
    </row>
    <row r="103" spans="3:9" ht="12.75">
      <c r="C103" s="10" t="s">
        <v>194</v>
      </c>
      <c r="F103" s="29">
        <v>-892</v>
      </c>
      <c r="G103" s="29">
        <v>11721</v>
      </c>
      <c r="H103" s="29">
        <v>18300</v>
      </c>
      <c r="I103" s="29">
        <v>21024</v>
      </c>
    </row>
    <row r="104" spans="3:9" ht="12.75">
      <c r="C104" s="10" t="s">
        <v>136</v>
      </c>
      <c r="F104" s="67">
        <v>1170</v>
      </c>
      <c r="G104" s="67">
        <v>795</v>
      </c>
      <c r="H104" s="67">
        <v>2642</v>
      </c>
      <c r="I104" s="67">
        <v>1422</v>
      </c>
    </row>
    <row r="105" spans="6:9" ht="12.75">
      <c r="F105" s="29">
        <f>SUM(F100:F104)</f>
        <v>12271</v>
      </c>
      <c r="G105" s="29">
        <f>SUM(G100:G104)</f>
        <v>19530</v>
      </c>
      <c r="H105" s="29">
        <f>SUM(H100:H104)</f>
        <v>60618</v>
      </c>
      <c r="I105" s="29">
        <f>SUM(I100:I104)</f>
        <v>60617</v>
      </c>
    </row>
    <row r="106" spans="3:9" ht="12.75">
      <c r="C106" s="10" t="s">
        <v>94</v>
      </c>
      <c r="F106" s="29">
        <f>-5479-1+261+194+311+252</f>
        <v>-4462</v>
      </c>
      <c r="G106" s="29">
        <v>-7977</v>
      </c>
      <c r="H106" s="29">
        <f>-15493-7934+311+395+252-1</f>
        <v>-22470</v>
      </c>
      <c r="I106" s="29">
        <v>-17597</v>
      </c>
    </row>
    <row r="107" spans="6:13" ht="13.5" thickBot="1">
      <c r="F107" s="68">
        <f>SUM(F105:F106)</f>
        <v>7809</v>
      </c>
      <c r="G107" s="68">
        <f>SUM(G105:G106)</f>
        <v>11553</v>
      </c>
      <c r="H107" s="68">
        <f>SUM(H105:H106)</f>
        <v>38148</v>
      </c>
      <c r="I107" s="68">
        <f>SUM(I105:I106)</f>
        <v>43020</v>
      </c>
      <c r="M107" s="64"/>
    </row>
    <row r="108" spans="6:11" ht="12.75">
      <c r="F108" s="64"/>
      <c r="G108" s="29"/>
      <c r="H108" s="64"/>
      <c r="I108" s="64"/>
      <c r="K108" s="64"/>
    </row>
    <row r="109" ht="12.75"/>
    <row r="110" spans="6:9" ht="12.75">
      <c r="F110" s="64"/>
      <c r="G110" s="64"/>
      <c r="H110" s="64"/>
      <c r="I110" s="64"/>
    </row>
    <row r="111" ht="12.75">
      <c r="G111" s="64"/>
    </row>
    <row r="112" ht="12.75"/>
    <row r="113" ht="9" customHeight="1"/>
    <row r="114" spans="1:2" ht="12.75">
      <c r="A114" s="70" t="s">
        <v>160</v>
      </c>
      <c r="B114" s="70" t="s">
        <v>16</v>
      </c>
    </row>
    <row r="115" spans="1:2" ht="12.75">
      <c r="A115" s="70"/>
      <c r="B115" s="70"/>
    </row>
    <row r="116" ht="12.75"/>
    <row r="117" ht="12.75"/>
    <row r="118" ht="12.75"/>
    <row r="119" ht="12.75"/>
    <row r="120" spans="1:2" ht="12.75">
      <c r="A120" s="70" t="s">
        <v>161</v>
      </c>
      <c r="B120" s="70" t="s">
        <v>18</v>
      </c>
    </row>
    <row r="121" ht="12.75"/>
    <row r="122" ht="12.75"/>
    <row r="123" spans="1:2" ht="12.75">
      <c r="A123" s="70" t="s">
        <v>162</v>
      </c>
      <c r="B123" s="70" t="s">
        <v>19</v>
      </c>
    </row>
    <row r="124" ht="12.75"/>
    <row r="125" ht="12.75"/>
    <row r="126" ht="12.75"/>
    <row r="127" ht="12.75"/>
    <row r="128" spans="1:2" ht="12.75">
      <c r="A128" s="70" t="s">
        <v>163</v>
      </c>
      <c r="B128" s="70" t="s">
        <v>20</v>
      </c>
    </row>
    <row r="129" ht="12.75">
      <c r="I129" s="75" t="s">
        <v>252</v>
      </c>
    </row>
    <row r="130" ht="12.75"/>
    <row r="131" ht="12.75"/>
    <row r="132" ht="12.75"/>
    <row r="133" ht="13.5" thickBot="1">
      <c r="I133" s="65">
        <v>1825</v>
      </c>
    </row>
    <row r="134" ht="12.75">
      <c r="I134" s="29"/>
    </row>
    <row r="135" spans="1:2" ht="12.75">
      <c r="A135" s="70" t="s">
        <v>164</v>
      </c>
      <c r="B135" s="70" t="s">
        <v>21</v>
      </c>
    </row>
    <row r="136" ht="12.75"/>
    <row r="137" ht="12.75"/>
    <row r="138" ht="12.75"/>
    <row r="139" ht="12.75"/>
    <row r="140" spans="1:2" ht="12.75">
      <c r="A140" s="70" t="s">
        <v>165</v>
      </c>
      <c r="B140" s="70" t="s">
        <v>22</v>
      </c>
    </row>
    <row r="141" ht="12.75"/>
    <row r="142" ht="12.75"/>
    <row r="143" ht="12.75"/>
    <row r="144" ht="12.75"/>
    <row r="145" ht="12.75"/>
    <row r="146" spans="1:2" ht="12.75">
      <c r="A146" s="70" t="s">
        <v>166</v>
      </c>
      <c r="B146" s="70" t="s">
        <v>23</v>
      </c>
    </row>
    <row r="147" ht="12.75"/>
    <row r="148" ht="12.75"/>
    <row r="149" ht="12.75"/>
    <row r="150" spans="5:13" ht="12.75">
      <c r="E150" s="81"/>
      <c r="F150" s="81"/>
      <c r="G150" s="81"/>
      <c r="H150" s="81"/>
      <c r="I150" s="81"/>
      <c r="J150" s="81"/>
      <c r="K150" s="81"/>
      <c r="L150" s="81"/>
      <c r="M150" s="81"/>
    </row>
    <row r="151" spans="5:13" ht="12.75">
      <c r="E151" s="81"/>
      <c r="F151" s="81"/>
      <c r="G151" s="81"/>
      <c r="H151" s="81"/>
      <c r="I151" s="81"/>
      <c r="J151" s="81"/>
      <c r="K151" s="81"/>
      <c r="L151" s="81"/>
      <c r="M151" s="81"/>
    </row>
    <row r="152" spans="5:13" ht="12.75">
      <c r="E152" s="81"/>
      <c r="F152" s="81"/>
      <c r="G152" s="81"/>
      <c r="H152" s="81"/>
      <c r="I152" s="81"/>
      <c r="J152" s="81"/>
      <c r="K152" s="81"/>
      <c r="L152" s="81"/>
      <c r="M152" s="81"/>
    </row>
    <row r="153" spans="5:13" ht="12.75">
      <c r="E153" s="81"/>
      <c r="F153" s="81"/>
      <c r="G153" s="81"/>
      <c r="H153" s="81"/>
      <c r="I153" s="81"/>
      <c r="J153" s="81"/>
      <c r="K153" s="81"/>
      <c r="L153" s="81"/>
      <c r="M153" s="81"/>
    </row>
    <row r="154" spans="5:13" ht="12.75">
      <c r="E154" s="81"/>
      <c r="F154" s="81"/>
      <c r="G154" s="81"/>
      <c r="H154" s="81"/>
      <c r="I154" s="81"/>
      <c r="J154" s="81"/>
      <c r="K154" s="81"/>
      <c r="L154" s="81"/>
      <c r="M154" s="81"/>
    </row>
    <row r="155" spans="2:12" ht="12.75">
      <c r="B155" s="81"/>
      <c r="C155" s="81"/>
      <c r="D155" s="81"/>
      <c r="E155" s="81"/>
      <c r="F155" s="81"/>
      <c r="G155" s="81"/>
      <c r="H155" s="81"/>
      <c r="I155" s="81"/>
      <c r="J155" s="81"/>
      <c r="K155" s="81"/>
      <c r="L155" s="81"/>
    </row>
    <row r="156" spans="1:12" ht="12.75">
      <c r="A156" s="70" t="s">
        <v>167</v>
      </c>
      <c r="B156" s="70" t="s">
        <v>26</v>
      </c>
      <c r="L156" s="81"/>
    </row>
    <row r="157" ht="12.75">
      <c r="L157" s="81"/>
    </row>
    <row r="158" ht="12.75">
      <c r="L158" s="81"/>
    </row>
    <row r="159" ht="12.75">
      <c r="L159" s="81"/>
    </row>
    <row r="160" spans="8:12" ht="12.75">
      <c r="H160" s="75" t="s">
        <v>12</v>
      </c>
      <c r="I160" s="75" t="s">
        <v>12</v>
      </c>
      <c r="L160" s="81"/>
    </row>
    <row r="161" spans="8:12" ht="12.75">
      <c r="H161" s="75" t="s">
        <v>217</v>
      </c>
      <c r="I161" s="75" t="s">
        <v>197</v>
      </c>
      <c r="L161" s="81"/>
    </row>
    <row r="162" spans="8:12" ht="12.75">
      <c r="H162" s="75" t="s">
        <v>252</v>
      </c>
      <c r="I162" s="75" t="s">
        <v>252</v>
      </c>
      <c r="L162" s="81"/>
    </row>
    <row r="163" spans="9:12" ht="12.75">
      <c r="I163" s="75"/>
      <c r="L163" s="81"/>
    </row>
    <row r="164" spans="2:12" ht="13.5" thickBot="1">
      <c r="B164" s="10" t="s">
        <v>225</v>
      </c>
      <c r="H164" s="65">
        <v>4992</v>
      </c>
      <c r="I164" s="76">
        <v>11512</v>
      </c>
      <c r="L164" s="81"/>
    </row>
    <row r="165" ht="12.75">
      <c r="L165" s="81"/>
    </row>
    <row r="166" spans="8:9" ht="12.75">
      <c r="H166" s="29"/>
      <c r="I166" s="77"/>
    </row>
    <row r="167" spans="1:3" ht="12.75">
      <c r="A167" s="70" t="s">
        <v>168</v>
      </c>
      <c r="B167" s="70" t="s">
        <v>27</v>
      </c>
      <c r="C167" s="70"/>
    </row>
    <row r="168" ht="12.75">
      <c r="B168" s="10" t="s">
        <v>195</v>
      </c>
    </row>
    <row r="169" spans="8:9" ht="12.75">
      <c r="H169" s="75" t="s">
        <v>12</v>
      </c>
      <c r="I169" s="75" t="s">
        <v>12</v>
      </c>
    </row>
    <row r="170" spans="1:9" ht="12.75">
      <c r="A170" s="78"/>
      <c r="H170" s="75" t="s">
        <v>226</v>
      </c>
      <c r="I170" s="75" t="s">
        <v>197</v>
      </c>
    </row>
    <row r="171" spans="1:9" ht="12.75">
      <c r="A171" s="78"/>
      <c r="B171" s="70" t="s">
        <v>107</v>
      </c>
      <c r="H171" s="75" t="s">
        <v>252</v>
      </c>
      <c r="I171" s="75" t="s">
        <v>252</v>
      </c>
    </row>
    <row r="172" ht="12.75">
      <c r="A172" s="78"/>
    </row>
    <row r="173" ht="12.75">
      <c r="A173" s="78"/>
    </row>
    <row r="174" spans="1:9" ht="13.5" thickBot="1">
      <c r="A174" s="78"/>
      <c r="H174" s="65">
        <v>3103</v>
      </c>
      <c r="I174" s="65">
        <v>4346</v>
      </c>
    </row>
    <row r="175" ht="12.75">
      <c r="A175" s="78"/>
    </row>
    <row r="176" spans="1:2" ht="12.75">
      <c r="A176" s="70" t="s">
        <v>243</v>
      </c>
      <c r="B176" s="70" t="s">
        <v>28</v>
      </c>
    </row>
    <row r="178" ht="12.75"/>
    <row r="179" ht="12.75"/>
    <row r="180" ht="12.75"/>
    <row r="181" ht="12.75"/>
    <row r="182" ht="12.75"/>
    <row r="183" ht="12.75"/>
    <row r="184" ht="12.75"/>
    <row r="185" ht="12.75"/>
    <row r="186" ht="12.75"/>
    <row r="187" ht="12.75"/>
    <row r="188" ht="12.75"/>
    <row r="189" ht="12.75"/>
    <row r="190" ht="12.75"/>
    <row r="191" ht="12.75"/>
    <row r="192" ht="12.75"/>
  </sheetData>
  <mergeCells count="2">
    <mergeCell ref="H85:I85"/>
    <mergeCell ref="F85:G85"/>
  </mergeCells>
  <printOptions/>
  <pageMargins left="0.61" right="0.36" top="0.29" bottom="0.34" header="0.5" footer="0.21"/>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A1:M146"/>
  <sheetViews>
    <sheetView workbookViewId="0" topLeftCell="A1">
      <selection activeCell="A1" sqref="A1"/>
    </sheetView>
  </sheetViews>
  <sheetFormatPr defaultColWidth="9.140625" defaultRowHeight="12.75"/>
  <cols>
    <col min="1" max="1" width="4.421875" style="12" customWidth="1"/>
    <col min="2" max="2" width="3.140625" style="11" customWidth="1"/>
    <col min="3" max="7" width="9.140625" style="11" customWidth="1"/>
    <col min="8" max="11" width="10.28125" style="11" customWidth="1"/>
    <col min="12" max="16384" width="9.140625" style="11" customWidth="1"/>
  </cols>
  <sheetData>
    <row r="1" spans="1:13" ht="12.75">
      <c r="A1" s="34" t="s">
        <v>73</v>
      </c>
      <c r="B1" s="8"/>
      <c r="C1" s="14"/>
      <c r="D1" s="14"/>
      <c r="E1" s="14"/>
      <c r="F1" s="14"/>
      <c r="G1" s="14"/>
      <c r="H1" s="14"/>
      <c r="I1" s="14"/>
      <c r="J1" s="14"/>
      <c r="K1" s="14"/>
      <c r="L1" s="14"/>
      <c r="M1" s="14"/>
    </row>
    <row r="2" spans="1:13" ht="12.75">
      <c r="A2" s="11" t="s">
        <v>189</v>
      </c>
      <c r="B2" s="8"/>
      <c r="C2" s="14"/>
      <c r="D2" s="14"/>
      <c r="E2" s="14"/>
      <c r="F2" s="14"/>
      <c r="G2" s="14"/>
      <c r="H2" s="14"/>
      <c r="I2" s="14"/>
      <c r="J2" s="14"/>
      <c r="K2" s="14"/>
      <c r="L2" s="14"/>
      <c r="M2" s="14"/>
    </row>
    <row r="3" spans="1:13" ht="12.75">
      <c r="A3" s="35" t="s">
        <v>100</v>
      </c>
      <c r="B3" s="8"/>
      <c r="C3" s="14"/>
      <c r="D3" s="14"/>
      <c r="E3" s="14"/>
      <c r="F3" s="14"/>
      <c r="G3" s="14"/>
      <c r="H3" s="14"/>
      <c r="I3" s="14"/>
      <c r="J3" s="14"/>
      <c r="K3" s="14"/>
      <c r="L3" s="14"/>
      <c r="M3" s="14"/>
    </row>
    <row r="4" spans="1:13" ht="12.75">
      <c r="A4" s="9"/>
      <c r="B4" s="14"/>
      <c r="C4" s="14"/>
      <c r="D4" s="14"/>
      <c r="E4" s="14"/>
      <c r="F4" s="14"/>
      <c r="G4" s="14"/>
      <c r="H4" s="14"/>
      <c r="I4" s="14"/>
      <c r="J4" s="14"/>
      <c r="K4" s="14"/>
      <c r="L4" s="14"/>
      <c r="M4" s="14"/>
    </row>
    <row r="5" spans="1:13" ht="12.75">
      <c r="A5" s="31"/>
      <c r="B5" s="14"/>
      <c r="C5" s="14"/>
      <c r="D5" s="14"/>
      <c r="E5" s="14"/>
      <c r="F5" s="14"/>
      <c r="G5" s="14"/>
      <c r="H5" s="14"/>
      <c r="I5" s="14"/>
      <c r="J5" s="14"/>
      <c r="K5" s="14"/>
      <c r="L5" s="14"/>
      <c r="M5" s="14"/>
    </row>
    <row r="6" spans="1:13" ht="12.75">
      <c r="A6" s="31"/>
      <c r="B6" s="14"/>
      <c r="C6" s="14"/>
      <c r="D6" s="14"/>
      <c r="E6" s="14"/>
      <c r="F6" s="14"/>
      <c r="G6" s="14"/>
      <c r="H6" s="14"/>
      <c r="I6" s="14"/>
      <c r="J6" s="14"/>
      <c r="K6" s="14"/>
      <c r="L6" s="14"/>
      <c r="M6" s="14"/>
    </row>
    <row r="7" spans="1:13" ht="12.75">
      <c r="A7" s="31"/>
      <c r="B7" s="14"/>
      <c r="C7" s="14"/>
      <c r="D7" s="14"/>
      <c r="E7" s="14"/>
      <c r="F7" s="14"/>
      <c r="G7" s="14"/>
      <c r="H7" s="14"/>
      <c r="I7" s="14"/>
      <c r="J7" s="14"/>
      <c r="K7" s="14"/>
      <c r="L7" s="14"/>
      <c r="M7" s="14"/>
    </row>
    <row r="8" spans="1:2" ht="12.75">
      <c r="A8" s="7" t="s">
        <v>169</v>
      </c>
      <c r="B8" s="1" t="s">
        <v>29</v>
      </c>
    </row>
    <row r="9" ht="12.75"/>
    <row r="10" ht="12.75"/>
    <row r="11" ht="12.75"/>
    <row r="12" ht="12.75"/>
    <row r="13" ht="12.75"/>
    <row r="14" ht="12.75"/>
    <row r="15" spans="1:2" ht="12.75">
      <c r="A15" s="7" t="s">
        <v>170</v>
      </c>
      <c r="B15" s="1" t="s">
        <v>30</v>
      </c>
    </row>
    <row r="16" ht="12.75"/>
    <row r="17" ht="12.75"/>
    <row r="18" ht="12.75"/>
    <row r="19" ht="12.75"/>
    <row r="20" spans="1:2" ht="12.75">
      <c r="A20" s="7" t="s">
        <v>171</v>
      </c>
      <c r="B20" s="1" t="s">
        <v>31</v>
      </c>
    </row>
    <row r="21" ht="12.75"/>
    <row r="22" ht="12.75"/>
    <row r="23" spans="1:2" ht="12.75">
      <c r="A23" s="7" t="s">
        <v>172</v>
      </c>
      <c r="B23" s="1" t="s">
        <v>183</v>
      </c>
    </row>
    <row r="24" ht="12.75"/>
    <row r="25" ht="12.75"/>
    <row r="26" ht="12.75"/>
    <row r="27" spans="1:2" ht="12.75">
      <c r="A27" s="7" t="s">
        <v>173</v>
      </c>
      <c r="B27" s="1" t="s">
        <v>75</v>
      </c>
    </row>
    <row r="28" spans="1:2" ht="12.75">
      <c r="A28" s="7"/>
      <c r="B28" s="11" t="s">
        <v>108</v>
      </c>
    </row>
    <row r="29" spans="8:11" ht="12.75">
      <c r="H29" s="84" t="s">
        <v>11</v>
      </c>
      <c r="I29" s="84"/>
      <c r="J29" s="84" t="s">
        <v>83</v>
      </c>
      <c r="K29" s="84"/>
    </row>
    <row r="30" spans="8:11" ht="12.75">
      <c r="H30" s="7" t="s">
        <v>217</v>
      </c>
      <c r="I30" s="7" t="s">
        <v>197</v>
      </c>
      <c r="J30" s="7" t="s">
        <v>217</v>
      </c>
      <c r="K30" s="7" t="s">
        <v>197</v>
      </c>
    </row>
    <row r="31" spans="8:11" ht="12.75">
      <c r="H31" s="7" t="s">
        <v>24</v>
      </c>
      <c r="I31" s="7" t="s">
        <v>24</v>
      </c>
      <c r="J31" s="7" t="s">
        <v>24</v>
      </c>
      <c r="K31" s="7" t="s">
        <v>24</v>
      </c>
    </row>
    <row r="33" spans="2:11" ht="12.75">
      <c r="B33" s="11" t="s">
        <v>137</v>
      </c>
      <c r="H33" s="13">
        <v>2420</v>
      </c>
      <c r="I33" s="64">
        <v>-547</v>
      </c>
      <c r="J33" s="13">
        <v>10685</v>
      </c>
      <c r="K33" s="13">
        <v>11363</v>
      </c>
    </row>
    <row r="34" spans="2:11" ht="12.75">
      <c r="B34" s="11" t="s">
        <v>85</v>
      </c>
      <c r="H34" s="13">
        <v>176</v>
      </c>
      <c r="I34" s="64">
        <v>-1003</v>
      </c>
      <c r="J34" s="13">
        <v>176</v>
      </c>
      <c r="K34" s="13">
        <v>-1003</v>
      </c>
    </row>
    <row r="35" spans="2:11" ht="12.75">
      <c r="B35" s="11" t="s">
        <v>25</v>
      </c>
      <c r="H35" s="16">
        <v>304</v>
      </c>
      <c r="I35" s="67">
        <v>240</v>
      </c>
      <c r="J35" s="16">
        <v>583</v>
      </c>
      <c r="K35" s="16">
        <v>308</v>
      </c>
    </row>
    <row r="36" spans="8:13" ht="12.75">
      <c r="H36" s="15">
        <f>SUM(H32:H35)</f>
        <v>2900</v>
      </c>
      <c r="I36" s="82">
        <f>SUM(I32:I35)</f>
        <v>-1310</v>
      </c>
      <c r="J36" s="15">
        <f>SUM(J32:J35)</f>
        <v>11444</v>
      </c>
      <c r="K36" s="15">
        <f>SUM(K32:K35)</f>
        <v>10668</v>
      </c>
      <c r="M36" s="29"/>
    </row>
    <row r="37" ht="12.75"/>
    <row r="38" ht="12.75"/>
    <row r="39" ht="12.75"/>
    <row r="40" ht="12.75"/>
    <row r="41" ht="12.75"/>
    <row r="42" ht="12.75"/>
    <row r="43" spans="1:2" ht="12.75">
      <c r="A43" s="7" t="s">
        <v>174</v>
      </c>
      <c r="B43" s="1" t="s">
        <v>32</v>
      </c>
    </row>
    <row r="44" ht="12.75"/>
    <row r="45" ht="12.75"/>
    <row r="46" ht="12.75"/>
    <row r="47" ht="12.75"/>
    <row r="48" spans="1:3" ht="12.75">
      <c r="A48" s="7" t="s">
        <v>175</v>
      </c>
      <c r="B48" s="1" t="s">
        <v>33</v>
      </c>
      <c r="C48" s="1"/>
    </row>
    <row r="49" ht="12.75">
      <c r="B49" s="11" t="s">
        <v>84</v>
      </c>
    </row>
    <row r="51" spans="3:11" ht="12.75">
      <c r="C51" s="14"/>
      <c r="D51" s="14"/>
      <c r="E51" s="14"/>
      <c r="F51" s="14"/>
      <c r="G51" s="14"/>
      <c r="H51" s="14"/>
      <c r="I51" s="14"/>
      <c r="J51" s="7" t="s">
        <v>12</v>
      </c>
      <c r="K51" s="7" t="s">
        <v>12</v>
      </c>
    </row>
    <row r="52" spans="3:11" ht="12.75">
      <c r="C52" s="14"/>
      <c r="D52" s="14"/>
      <c r="E52" s="14"/>
      <c r="F52" s="14"/>
      <c r="G52" s="14"/>
      <c r="H52" s="14"/>
      <c r="I52" s="14"/>
      <c r="J52" s="7" t="s">
        <v>217</v>
      </c>
      <c r="K52" s="7" t="s">
        <v>197</v>
      </c>
    </row>
    <row r="53" spans="3:11" ht="12.75">
      <c r="C53" s="14"/>
      <c r="D53" s="14"/>
      <c r="E53" s="14"/>
      <c r="F53" s="14"/>
      <c r="G53" s="14"/>
      <c r="H53" s="14"/>
      <c r="I53" s="14"/>
      <c r="J53" s="7" t="s">
        <v>252</v>
      </c>
      <c r="K53" s="7" t="s">
        <v>252</v>
      </c>
    </row>
    <row r="54" spans="3:11" ht="12.75">
      <c r="C54" s="14"/>
      <c r="D54" s="14"/>
      <c r="E54" s="14"/>
      <c r="F54" s="14"/>
      <c r="G54" s="14"/>
      <c r="H54" s="14"/>
      <c r="I54" s="14"/>
      <c r="J54" s="14"/>
      <c r="K54" s="14"/>
    </row>
    <row r="55" spans="3:11" ht="12.75">
      <c r="C55" s="62" t="s">
        <v>254</v>
      </c>
      <c r="D55" s="62"/>
      <c r="E55" s="62"/>
      <c r="F55" s="62"/>
      <c r="G55" s="62"/>
      <c r="H55" s="62"/>
      <c r="I55" s="62"/>
      <c r="J55" s="28">
        <v>75</v>
      </c>
      <c r="K55" s="29">
        <v>3306</v>
      </c>
    </row>
    <row r="56" spans="3:11" ht="13.5" thickBot="1">
      <c r="C56" s="62" t="s">
        <v>229</v>
      </c>
      <c r="D56" s="62"/>
      <c r="E56" s="62"/>
      <c r="F56" s="62"/>
      <c r="G56" s="62"/>
      <c r="H56" s="62"/>
      <c r="I56" s="69"/>
      <c r="J56" s="30">
        <v>-4622</v>
      </c>
      <c r="K56" s="65">
        <v>0</v>
      </c>
    </row>
    <row r="57" spans="3:11" ht="12.75">
      <c r="C57" s="10"/>
      <c r="D57" s="10"/>
      <c r="E57" s="10"/>
      <c r="F57" s="10"/>
      <c r="G57" s="10"/>
      <c r="H57" s="10"/>
      <c r="I57" s="10"/>
      <c r="J57" s="64"/>
      <c r="K57" s="13"/>
    </row>
    <row r="58" spans="2:11" ht="12.75">
      <c r="B58" s="14" t="s">
        <v>97</v>
      </c>
      <c r="C58" s="14" t="s">
        <v>218</v>
      </c>
      <c r="D58" s="14"/>
      <c r="E58" s="14"/>
      <c r="F58" s="14"/>
      <c r="G58" s="14"/>
      <c r="H58" s="14"/>
      <c r="I58" s="14"/>
      <c r="J58" s="28">
        <v>462</v>
      </c>
      <c r="K58" s="28">
        <v>0</v>
      </c>
    </row>
    <row r="59" spans="2:11" ht="13.5" thickBot="1">
      <c r="B59" s="14"/>
      <c r="C59" s="62" t="s">
        <v>90</v>
      </c>
      <c r="D59" s="14"/>
      <c r="E59" s="14"/>
      <c r="F59" s="14"/>
      <c r="G59" s="14"/>
      <c r="H59" s="14"/>
      <c r="I59" s="14"/>
      <c r="J59" s="65">
        <v>629</v>
      </c>
      <c r="K59" s="30">
        <v>-629</v>
      </c>
    </row>
    <row r="60" spans="2:11" ht="12.75">
      <c r="B60" s="14"/>
      <c r="C60" s="62"/>
      <c r="D60" s="14"/>
      <c r="E60" s="14"/>
      <c r="F60" s="14"/>
      <c r="G60" s="14"/>
      <c r="H60" s="14"/>
      <c r="I60" s="14"/>
      <c r="J60" s="29"/>
      <c r="K60" s="28"/>
    </row>
    <row r="61" spans="3:12" ht="13.5" thickBot="1">
      <c r="C61" s="10" t="s">
        <v>34</v>
      </c>
      <c r="D61" s="10"/>
      <c r="E61" s="10"/>
      <c r="F61" s="10"/>
      <c r="G61" s="10"/>
      <c r="H61" s="10"/>
      <c r="I61" s="10"/>
      <c r="J61" s="65">
        <v>24381</v>
      </c>
      <c r="K61" s="65">
        <v>31554</v>
      </c>
      <c r="L61" s="13"/>
    </row>
    <row r="62" spans="1:11" ht="12.75">
      <c r="A62" s="7"/>
      <c r="B62" s="1"/>
      <c r="C62" s="10"/>
      <c r="D62" s="10"/>
      <c r="E62" s="10"/>
      <c r="F62" s="10"/>
      <c r="G62" s="10"/>
      <c r="H62" s="10"/>
      <c r="I62" s="10"/>
      <c r="J62" s="64"/>
      <c r="K62" s="13"/>
    </row>
    <row r="63" spans="1:11" ht="13.5" thickBot="1">
      <c r="A63" s="7"/>
      <c r="B63" s="1"/>
      <c r="C63" s="14" t="s">
        <v>109</v>
      </c>
      <c r="J63" s="65">
        <v>19860</v>
      </c>
      <c r="K63" s="30">
        <v>21139</v>
      </c>
    </row>
    <row r="64" spans="1:11" ht="12.75">
      <c r="A64" s="7"/>
      <c r="B64" s="1"/>
      <c r="C64" s="14"/>
      <c r="J64" s="29"/>
      <c r="K64" s="28"/>
    </row>
    <row r="65" spans="1:2" ht="12.75">
      <c r="A65" s="7" t="s">
        <v>176</v>
      </c>
      <c r="B65" s="1" t="s">
        <v>117</v>
      </c>
    </row>
    <row r="66" spans="1:2" ht="12.75">
      <c r="A66" s="7"/>
      <c r="B66" s="11" t="s">
        <v>110</v>
      </c>
    </row>
    <row r="68" spans="1:2" ht="12.75">
      <c r="A68" s="7" t="s">
        <v>177</v>
      </c>
      <c r="B68" s="1" t="s">
        <v>69</v>
      </c>
    </row>
    <row r="69" spans="10:11" ht="12.75">
      <c r="J69" s="7" t="s">
        <v>12</v>
      </c>
      <c r="K69" s="7" t="s">
        <v>12</v>
      </c>
    </row>
    <row r="70" spans="10:11" ht="12.75">
      <c r="J70" s="7" t="s">
        <v>217</v>
      </c>
      <c r="K70" s="7" t="s">
        <v>197</v>
      </c>
    </row>
    <row r="71" spans="1:11" ht="12.75">
      <c r="A71" s="12" t="s">
        <v>138</v>
      </c>
      <c r="B71" s="32" t="s">
        <v>43</v>
      </c>
      <c r="J71" s="7" t="s">
        <v>252</v>
      </c>
      <c r="K71" s="7" t="s">
        <v>252</v>
      </c>
    </row>
    <row r="72" ht="12.75">
      <c r="B72" s="11" t="s">
        <v>111</v>
      </c>
    </row>
    <row r="73" spans="3:11" ht="12.75">
      <c r="C73" s="11" t="s">
        <v>114</v>
      </c>
      <c r="J73" s="13">
        <v>0</v>
      </c>
      <c r="K73" s="13">
        <v>2585</v>
      </c>
    </row>
    <row r="74" spans="3:11" ht="12.75">
      <c r="C74" s="11" t="s">
        <v>99</v>
      </c>
      <c r="J74" s="13">
        <v>1311</v>
      </c>
      <c r="K74" s="13">
        <v>2392</v>
      </c>
    </row>
    <row r="75" spans="3:11" ht="12.75">
      <c r="C75" s="11" t="s">
        <v>215</v>
      </c>
      <c r="J75" s="28">
        <v>212</v>
      </c>
      <c r="K75" s="28">
        <v>239</v>
      </c>
    </row>
    <row r="76" spans="3:11" ht="12.75">
      <c r="C76" s="11" t="s">
        <v>115</v>
      </c>
      <c r="J76" s="16">
        <v>0</v>
      </c>
      <c r="K76" s="16">
        <v>5000</v>
      </c>
    </row>
    <row r="77" spans="10:11" ht="12.75">
      <c r="J77" s="28">
        <f>SUM(J73:J76)</f>
        <v>1523</v>
      </c>
      <c r="K77" s="28">
        <f>SUM(K73:K76)</f>
        <v>10216</v>
      </c>
    </row>
    <row r="78" spans="2:11" ht="12.75">
      <c r="B78" s="11" t="s">
        <v>112</v>
      </c>
      <c r="J78" s="13"/>
      <c r="K78" s="13"/>
    </row>
    <row r="79" spans="3:11" ht="12.75">
      <c r="C79" s="11" t="s">
        <v>113</v>
      </c>
      <c r="J79" s="13">
        <v>71500</v>
      </c>
      <c r="K79" s="13">
        <v>80603</v>
      </c>
    </row>
    <row r="80" spans="10:11" ht="13.5" thickBot="1">
      <c r="J80" s="27">
        <f>SUM(J77:J79)</f>
        <v>73023</v>
      </c>
      <c r="K80" s="27">
        <f>SUM(K77:K79)</f>
        <v>90819</v>
      </c>
    </row>
    <row r="81" spans="10:11" ht="12.75">
      <c r="J81" s="28"/>
      <c r="K81" s="28"/>
    </row>
    <row r="82" spans="1:11" ht="12.75">
      <c r="A82" s="12" t="s">
        <v>154</v>
      </c>
      <c r="B82" s="32" t="s">
        <v>44</v>
      </c>
      <c r="J82" s="13"/>
      <c r="K82" s="13"/>
    </row>
    <row r="83" spans="2:11" ht="12.75">
      <c r="B83" s="11" t="s">
        <v>111</v>
      </c>
      <c r="J83" s="13"/>
      <c r="K83" s="13"/>
    </row>
    <row r="84" spans="3:11" ht="12.75">
      <c r="C84" s="11" t="s">
        <v>215</v>
      </c>
      <c r="J84" s="13">
        <v>506</v>
      </c>
      <c r="K84" s="13">
        <v>721</v>
      </c>
    </row>
    <row r="85" spans="3:11" ht="12.75">
      <c r="C85" s="11" t="s">
        <v>216</v>
      </c>
      <c r="J85" s="13">
        <v>55000</v>
      </c>
      <c r="K85" s="13">
        <v>55000</v>
      </c>
    </row>
    <row r="86" spans="10:11" ht="12.75">
      <c r="J86" s="15">
        <f>SUM(J84:J85)</f>
        <v>55506</v>
      </c>
      <c r="K86" s="15">
        <f>SUM(K84:K85)</f>
        <v>55721</v>
      </c>
    </row>
    <row r="87" spans="2:11" ht="13.5" thickBot="1">
      <c r="B87" s="11" t="s">
        <v>116</v>
      </c>
      <c r="J87" s="27">
        <f>J80+J86</f>
        <v>128529</v>
      </c>
      <c r="K87" s="27">
        <f>K80+K86</f>
        <v>146540</v>
      </c>
    </row>
    <row r="89" spans="1:2" ht="12.75">
      <c r="A89" s="12" t="s">
        <v>159</v>
      </c>
      <c r="B89" s="32" t="s">
        <v>184</v>
      </c>
    </row>
    <row r="90" ht="12.75"/>
    <row r="91" ht="12.75"/>
    <row r="92" spans="1:3" ht="12.75">
      <c r="A92" s="7" t="s">
        <v>178</v>
      </c>
      <c r="B92" s="1" t="s">
        <v>35</v>
      </c>
      <c r="C92" s="1"/>
    </row>
    <row r="93" ht="12.75"/>
    <row r="94" ht="12.75"/>
    <row r="95" spans="1:2" ht="12.75">
      <c r="A95" s="7" t="s">
        <v>179</v>
      </c>
      <c r="B95" s="1" t="s">
        <v>36</v>
      </c>
    </row>
    <row r="96" ht="12.75"/>
    <row r="97" ht="12.75"/>
    <row r="98" spans="1:3" ht="12.75">
      <c r="A98" s="7" t="s">
        <v>180</v>
      </c>
      <c r="B98" s="1" t="s">
        <v>37</v>
      </c>
      <c r="C98" s="1"/>
    </row>
    <row r="99" spans="1:3" ht="12.75">
      <c r="A99" s="7"/>
      <c r="B99" s="1"/>
      <c r="C99" s="1"/>
    </row>
    <row r="100" spans="1:3" ht="12.75">
      <c r="A100" s="7"/>
      <c r="B100" s="1"/>
      <c r="C100" s="1"/>
    </row>
    <row r="101" spans="1:3" ht="12.75">
      <c r="A101" s="7"/>
      <c r="B101" s="1"/>
      <c r="C101" s="1"/>
    </row>
    <row r="102" spans="1:3" ht="12.75">
      <c r="A102" s="7"/>
      <c r="B102" s="1"/>
      <c r="C102" s="1"/>
    </row>
    <row r="103" spans="1:3" ht="12.75">
      <c r="A103" s="7"/>
      <c r="B103" s="1"/>
      <c r="C103" s="1"/>
    </row>
    <row r="104" spans="1:3" ht="12.75">
      <c r="A104" s="7"/>
      <c r="B104" s="1"/>
      <c r="C104" s="1"/>
    </row>
    <row r="105" spans="1:3" ht="12.75">
      <c r="A105" s="7"/>
      <c r="B105" s="1"/>
      <c r="C105" s="1"/>
    </row>
    <row r="106" spans="1:3" ht="12.75">
      <c r="A106" s="7"/>
      <c r="B106" s="1"/>
      <c r="C106" s="1"/>
    </row>
    <row r="107" spans="1:3" ht="12.75">
      <c r="A107" s="7"/>
      <c r="B107" s="1"/>
      <c r="C107" s="1"/>
    </row>
    <row r="108" spans="1:2" ht="12.75">
      <c r="A108" s="7" t="s">
        <v>181</v>
      </c>
      <c r="B108" s="1" t="s">
        <v>10</v>
      </c>
    </row>
    <row r="110" ht="12.75"/>
    <row r="111" ht="12.75"/>
    <row r="112" ht="12.75"/>
    <row r="113" ht="12.75"/>
    <row r="114" spans="8:11" ht="12.75">
      <c r="H114" s="84" t="s">
        <v>50</v>
      </c>
      <c r="I114" s="84"/>
      <c r="J114" s="84" t="s">
        <v>98</v>
      </c>
      <c r="K114" s="84"/>
    </row>
    <row r="115" spans="8:11" ht="12.75">
      <c r="H115" s="7" t="s">
        <v>217</v>
      </c>
      <c r="I115" s="7" t="s">
        <v>197</v>
      </c>
      <c r="J115" s="7" t="s">
        <v>217</v>
      </c>
      <c r="K115" s="7" t="s">
        <v>197</v>
      </c>
    </row>
    <row r="116" spans="8:11" ht="12.75">
      <c r="H116" s="1"/>
      <c r="I116" s="1"/>
      <c r="J116" s="1"/>
      <c r="K116" s="1"/>
    </row>
    <row r="118" ht="12.75">
      <c r="C118" s="11" t="s">
        <v>45</v>
      </c>
    </row>
    <row r="119" spans="3:11" ht="12.75">
      <c r="C119" s="11" t="s">
        <v>38</v>
      </c>
      <c r="H119" s="16">
        <v>589</v>
      </c>
      <c r="I119" s="16">
        <v>9745</v>
      </c>
      <c r="J119" s="16">
        <v>13352</v>
      </c>
      <c r="K119" s="16">
        <v>19580</v>
      </c>
    </row>
    <row r="120" spans="8:11" ht="12.75">
      <c r="H120" s="13"/>
      <c r="I120" s="13"/>
      <c r="J120" s="13"/>
      <c r="K120" s="13"/>
    </row>
    <row r="121" spans="3:11" ht="12.75">
      <c r="C121" s="11" t="s">
        <v>46</v>
      </c>
      <c r="H121" s="13"/>
      <c r="I121" s="13"/>
      <c r="J121" s="13"/>
      <c r="K121" s="13"/>
    </row>
    <row r="122" spans="3:11" ht="12.75">
      <c r="C122" s="11" t="s">
        <v>39</v>
      </c>
      <c r="H122" s="16">
        <v>100000</v>
      </c>
      <c r="I122" s="16">
        <v>100000</v>
      </c>
      <c r="J122" s="16">
        <v>100000</v>
      </c>
      <c r="K122" s="16">
        <v>100000</v>
      </c>
    </row>
    <row r="124" spans="3:11" ht="12.75">
      <c r="C124" s="11" t="s">
        <v>219</v>
      </c>
      <c r="H124" s="33">
        <f>H119/H122*100</f>
        <v>0.5890000000000001</v>
      </c>
      <c r="I124" s="33">
        <f>I119/I122*100</f>
        <v>9.745</v>
      </c>
      <c r="J124" s="33">
        <f>J119/J122*100</f>
        <v>13.352</v>
      </c>
      <c r="K124" s="33">
        <f>K119/K122*100</f>
        <v>19.580000000000002</v>
      </c>
    </row>
    <row r="129" spans="1:2" ht="12.75">
      <c r="A129" s="7" t="s">
        <v>182</v>
      </c>
      <c r="B129" s="1" t="s">
        <v>246</v>
      </c>
    </row>
    <row r="130" ht="12.75"/>
    <row r="131" ht="12.75"/>
    <row r="132" ht="12.75"/>
    <row r="133" ht="12.75"/>
    <row r="137" ht="12.75">
      <c r="A137" s="11" t="s">
        <v>185</v>
      </c>
    </row>
    <row r="141" ht="12.75">
      <c r="A141" s="11" t="s">
        <v>186</v>
      </c>
    </row>
    <row r="142" ht="12.75">
      <c r="A142" s="11" t="s">
        <v>187</v>
      </c>
    </row>
    <row r="145" ht="12.75">
      <c r="A145" s="11" t="s">
        <v>188</v>
      </c>
    </row>
    <row r="146" ht="12.75">
      <c r="A146" s="11" t="s">
        <v>86</v>
      </c>
    </row>
  </sheetData>
  <mergeCells count="4">
    <mergeCell ref="J114:K114"/>
    <mergeCell ref="J29:K29"/>
    <mergeCell ref="H29:I29"/>
    <mergeCell ref="H114:I114"/>
  </mergeCells>
  <printOptions/>
  <pageMargins left="0.45" right="0.45" top="0.38" bottom="0.23" header="0.36"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kychoo</cp:lastModifiedBy>
  <cp:lastPrinted>2008-02-28T09:29:14Z</cp:lastPrinted>
  <dcterms:created xsi:type="dcterms:W3CDTF">2006-05-05T23:41:03Z</dcterms:created>
  <dcterms:modified xsi:type="dcterms:W3CDTF">2008-02-28T09:29:19Z</dcterms:modified>
  <cp:category/>
  <cp:version/>
  <cp:contentType/>
  <cp:contentStatus/>
</cp:coreProperties>
</file>